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uratsfeldgvat-my.sharepoint.com/personal/jasmin_deinhofer_euratsfeld_gv_at/Documents/Gemeinde/VA NVA RA/2025/RA2025/"/>
    </mc:Choice>
  </mc:AlternateContent>
  <xr:revisionPtr revIDLastSave="97" documentId="8_{2C28DC8D-3AD5-4EC9-BFAD-7CEBBF1CDCA5}" xr6:coauthVersionLast="47" xr6:coauthVersionMax="47" xr10:uidLastSave="{12FEDECF-29D2-43D4-9D02-D830A2DB68F0}"/>
  <bookViews>
    <workbookView xWindow="-120" yWindow="-120" windowWidth="29040" windowHeight="15720" activeTab="1" xr2:uid="{00000000-000D-0000-FFFF-FFFF00000000}"/>
  </bookViews>
  <sheets>
    <sheet name="Sheet1" sheetId="1" r:id="rId1"/>
    <sheet name="Erläuterungen" sheetId="2" r:id="rId2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2" l="1"/>
  <c r="M31" i="2" s="1"/>
  <c r="H31" i="2"/>
  <c r="L30" i="2"/>
  <c r="M30" i="2" s="1"/>
  <c r="H30" i="2"/>
  <c r="I30" i="2" s="1"/>
  <c r="L29" i="2"/>
  <c r="M29" i="2" s="1"/>
  <c r="H29" i="2"/>
  <c r="I29" i="2" s="1"/>
  <c r="L28" i="2"/>
  <c r="M28" i="2" s="1"/>
  <c r="H28" i="2"/>
  <c r="I28" i="2" s="1"/>
  <c r="L27" i="2"/>
  <c r="M27" i="2" s="1"/>
  <c r="H27" i="2"/>
  <c r="L26" i="2"/>
  <c r="M26" i="2" s="1"/>
  <c r="H26" i="2"/>
  <c r="L25" i="2"/>
  <c r="M25" i="2" s="1"/>
  <c r="H25" i="2"/>
  <c r="I25" i="2" s="1"/>
  <c r="L24" i="2"/>
  <c r="M24" i="2" s="1"/>
  <c r="H24" i="2"/>
  <c r="I24" i="2" s="1"/>
  <c r="L23" i="2"/>
  <c r="M23" i="2" s="1"/>
  <c r="H23" i="2"/>
  <c r="I23" i="2" s="1"/>
  <c r="L22" i="2"/>
  <c r="M22" i="2" s="1"/>
  <c r="H22" i="2"/>
  <c r="I22" i="2" s="1"/>
  <c r="L21" i="2"/>
  <c r="M21" i="2" s="1"/>
  <c r="H21" i="2"/>
  <c r="I21" i="2" s="1"/>
  <c r="L20" i="2"/>
  <c r="M20" i="2" s="1"/>
  <c r="H20" i="2"/>
  <c r="I20" i="2" s="1"/>
  <c r="L19" i="2"/>
  <c r="M19" i="2" s="1"/>
  <c r="H19" i="2"/>
  <c r="I19" i="2" s="1"/>
  <c r="L18" i="2"/>
  <c r="M18" i="2" s="1"/>
  <c r="H18" i="2"/>
  <c r="I18" i="2" s="1"/>
  <c r="L17" i="2"/>
  <c r="M17" i="2" s="1"/>
  <c r="H17" i="2"/>
  <c r="I17" i="2" s="1"/>
  <c r="L16" i="2"/>
  <c r="M16" i="2" s="1"/>
  <c r="H16" i="2"/>
  <c r="I16" i="2" s="1"/>
  <c r="L15" i="2"/>
  <c r="M15" i="2" s="1"/>
  <c r="H15" i="2"/>
  <c r="I15" i="2" s="1"/>
  <c r="L14" i="2"/>
  <c r="M14" i="2" s="1"/>
  <c r="H14" i="2"/>
  <c r="I14" i="2" s="1"/>
  <c r="L13" i="2"/>
  <c r="M13" i="2" s="1"/>
  <c r="H13" i="2"/>
  <c r="I13" i="2" s="1"/>
  <c r="L12" i="2"/>
  <c r="M12" i="2" s="1"/>
  <c r="H12" i="2"/>
  <c r="I12" i="2" s="1"/>
  <c r="L11" i="2"/>
  <c r="M11" i="2" s="1"/>
  <c r="H11" i="2"/>
  <c r="I11" i="2" s="1"/>
  <c r="L10" i="2"/>
  <c r="M10" i="2" s="1"/>
  <c r="H10" i="2"/>
  <c r="I10" i="2" s="1"/>
  <c r="L9" i="2"/>
  <c r="M9" i="2" s="1"/>
  <c r="H9" i="2"/>
  <c r="I9" i="2" s="1"/>
  <c r="L8" i="2"/>
  <c r="M8" i="2" s="1"/>
  <c r="H8" i="2"/>
  <c r="I8" i="2" s="1"/>
  <c r="L7" i="2"/>
  <c r="H7" i="2"/>
  <c r="P752" i="1"/>
  <c r="P750" i="1"/>
  <c r="P728" i="1"/>
  <c r="N750" i="1"/>
  <c r="N752" i="1" s="1"/>
  <c r="N714" i="1" l="1"/>
  <c r="O714" i="1" s="1"/>
  <c r="N712" i="1"/>
  <c r="O712" i="1" s="1"/>
  <c r="N711" i="1"/>
  <c r="O711" i="1" s="1"/>
  <c r="N710" i="1"/>
  <c r="O710" i="1" s="1"/>
  <c r="N708" i="1"/>
  <c r="O708" i="1" s="1"/>
  <c r="N707" i="1"/>
  <c r="O707" i="1" s="1"/>
  <c r="N705" i="1"/>
  <c r="O705" i="1" s="1"/>
  <c r="N704" i="1"/>
  <c r="O704" i="1" s="1"/>
  <c r="N702" i="1"/>
  <c r="O702" i="1" s="1"/>
  <c r="N700" i="1"/>
  <c r="O700" i="1" s="1"/>
  <c r="N698" i="1"/>
  <c r="O698" i="1" s="1"/>
  <c r="N697" i="1"/>
  <c r="O697" i="1" s="1"/>
  <c r="N695" i="1"/>
  <c r="O695" i="1" s="1"/>
  <c r="N694" i="1"/>
  <c r="O694" i="1" s="1"/>
  <c r="N693" i="1"/>
  <c r="O693" i="1" s="1"/>
  <c r="N692" i="1"/>
  <c r="O692" i="1" s="1"/>
  <c r="N691" i="1"/>
  <c r="O691" i="1" s="1"/>
  <c r="N690" i="1"/>
  <c r="O690" i="1" s="1"/>
  <c r="N689" i="1"/>
  <c r="O689" i="1" s="1"/>
  <c r="N688" i="1"/>
  <c r="O688" i="1" s="1"/>
  <c r="N687" i="1"/>
  <c r="O687" i="1" s="1"/>
  <c r="N685" i="1"/>
  <c r="O685" i="1" s="1"/>
  <c r="N684" i="1"/>
  <c r="O684" i="1" s="1"/>
  <c r="N682" i="1"/>
  <c r="O682" i="1" s="1"/>
  <c r="N681" i="1"/>
  <c r="O681" i="1" s="1"/>
  <c r="N680" i="1"/>
  <c r="O680" i="1" s="1"/>
  <c r="N679" i="1"/>
  <c r="O679" i="1" s="1"/>
  <c r="N678" i="1"/>
  <c r="O678" i="1" s="1"/>
  <c r="N676" i="1"/>
  <c r="O676" i="1" s="1"/>
  <c r="N674" i="1"/>
  <c r="O674" i="1" s="1"/>
  <c r="N673" i="1"/>
  <c r="O673" i="1" s="1"/>
  <c r="N672" i="1"/>
  <c r="O672" i="1" s="1"/>
  <c r="N670" i="1"/>
  <c r="O670" i="1" s="1"/>
  <c r="N669" i="1"/>
  <c r="O669" i="1" s="1"/>
  <c r="N668" i="1"/>
  <c r="O668" i="1" s="1"/>
  <c r="N667" i="1"/>
  <c r="O667" i="1" s="1"/>
  <c r="N666" i="1"/>
  <c r="O666" i="1" s="1"/>
  <c r="N665" i="1"/>
  <c r="O665" i="1" s="1"/>
  <c r="N664" i="1"/>
  <c r="O664" i="1" s="1"/>
  <c r="N663" i="1"/>
  <c r="O663" i="1" s="1"/>
  <c r="N662" i="1"/>
  <c r="O662" i="1" s="1"/>
  <c r="N661" i="1"/>
  <c r="O661" i="1" s="1"/>
  <c r="N660" i="1"/>
  <c r="O660" i="1" s="1"/>
  <c r="N659" i="1"/>
  <c r="O659" i="1" s="1"/>
  <c r="N658" i="1"/>
  <c r="O658" i="1" s="1"/>
  <c r="N657" i="1"/>
  <c r="O657" i="1" s="1"/>
  <c r="N656" i="1"/>
  <c r="O656" i="1" s="1"/>
  <c r="N655" i="1"/>
  <c r="O655" i="1" s="1"/>
  <c r="N654" i="1"/>
  <c r="O654" i="1" s="1"/>
  <c r="N653" i="1"/>
  <c r="O653" i="1" s="1"/>
  <c r="N651" i="1"/>
  <c r="O651" i="1" s="1"/>
  <c r="N650" i="1"/>
  <c r="O650" i="1" s="1"/>
  <c r="N649" i="1"/>
  <c r="O649" i="1" s="1"/>
  <c r="N648" i="1"/>
  <c r="O648" i="1" s="1"/>
  <c r="N647" i="1"/>
  <c r="O647" i="1" s="1"/>
  <c r="N645" i="1"/>
  <c r="O645" i="1" s="1"/>
  <c r="N644" i="1"/>
  <c r="O644" i="1" s="1"/>
  <c r="N643" i="1"/>
  <c r="O643" i="1" s="1"/>
  <c r="N642" i="1"/>
  <c r="O642" i="1" s="1"/>
  <c r="N641" i="1"/>
  <c r="O641" i="1" s="1"/>
  <c r="N640" i="1"/>
  <c r="O640" i="1" s="1"/>
  <c r="N639" i="1"/>
  <c r="O639" i="1" s="1"/>
  <c r="N638" i="1"/>
  <c r="O638" i="1" s="1"/>
  <c r="N637" i="1"/>
  <c r="O637" i="1" s="1"/>
  <c r="N636" i="1"/>
  <c r="O636" i="1" s="1"/>
  <c r="N635" i="1"/>
  <c r="O635" i="1" s="1"/>
  <c r="N633" i="1"/>
  <c r="O633" i="1" s="1"/>
  <c r="N632" i="1"/>
  <c r="O632" i="1" s="1"/>
  <c r="N631" i="1"/>
  <c r="O631" i="1" s="1"/>
  <c r="N630" i="1"/>
  <c r="O630" i="1" s="1"/>
  <c r="N629" i="1"/>
  <c r="O629" i="1" s="1"/>
  <c r="N628" i="1"/>
  <c r="O628" i="1" s="1"/>
  <c r="N627" i="1"/>
  <c r="O627" i="1" s="1"/>
  <c r="N626" i="1"/>
  <c r="O626" i="1" s="1"/>
  <c r="N625" i="1"/>
  <c r="O625" i="1" s="1"/>
  <c r="N624" i="1"/>
  <c r="O624" i="1" s="1"/>
  <c r="N623" i="1"/>
  <c r="O623" i="1" s="1"/>
  <c r="N622" i="1"/>
  <c r="O622" i="1" s="1"/>
  <c r="N621" i="1"/>
  <c r="O621" i="1" s="1"/>
  <c r="N620" i="1"/>
  <c r="O620" i="1" s="1"/>
  <c r="N619" i="1"/>
  <c r="O619" i="1" s="1"/>
  <c r="N618" i="1"/>
  <c r="O618" i="1" s="1"/>
  <c r="N617" i="1"/>
  <c r="O617" i="1" s="1"/>
  <c r="N616" i="1"/>
  <c r="O616" i="1" s="1"/>
  <c r="N615" i="1"/>
  <c r="O615" i="1" s="1"/>
  <c r="N614" i="1"/>
  <c r="O614" i="1" s="1"/>
  <c r="N613" i="1"/>
  <c r="O613" i="1" s="1"/>
  <c r="N612" i="1"/>
  <c r="O612" i="1" s="1"/>
  <c r="N611" i="1"/>
  <c r="O611" i="1" s="1"/>
  <c r="N610" i="1"/>
  <c r="O610" i="1" s="1"/>
  <c r="N609" i="1"/>
  <c r="O609" i="1" s="1"/>
  <c r="N608" i="1"/>
  <c r="O608" i="1" s="1"/>
  <c r="N607" i="1"/>
  <c r="O607" i="1" s="1"/>
  <c r="N606" i="1"/>
  <c r="O606" i="1" s="1"/>
  <c r="N605" i="1"/>
  <c r="O605" i="1" s="1"/>
  <c r="N604" i="1"/>
  <c r="O604" i="1" s="1"/>
  <c r="N603" i="1"/>
  <c r="O603" i="1" s="1"/>
  <c r="N602" i="1"/>
  <c r="O602" i="1" s="1"/>
  <c r="N601" i="1"/>
  <c r="O601" i="1" s="1"/>
  <c r="N600" i="1"/>
  <c r="O600" i="1" s="1"/>
  <c r="N598" i="1"/>
  <c r="O598" i="1" s="1"/>
  <c r="N597" i="1"/>
  <c r="O597" i="1" s="1"/>
  <c r="N596" i="1"/>
  <c r="O596" i="1" s="1"/>
  <c r="N595" i="1"/>
  <c r="O595" i="1" s="1"/>
  <c r="N594" i="1"/>
  <c r="O594" i="1" s="1"/>
  <c r="N593" i="1"/>
  <c r="O593" i="1" s="1"/>
  <c r="N592" i="1"/>
  <c r="O592" i="1" s="1"/>
  <c r="N591" i="1"/>
  <c r="O591" i="1" s="1"/>
  <c r="N590" i="1"/>
  <c r="O590" i="1" s="1"/>
  <c r="N589" i="1"/>
  <c r="O589" i="1" s="1"/>
  <c r="N588" i="1"/>
  <c r="O588" i="1" s="1"/>
  <c r="N587" i="1"/>
  <c r="O587" i="1" s="1"/>
  <c r="N586" i="1"/>
  <c r="O586" i="1" s="1"/>
  <c r="N585" i="1"/>
  <c r="O585" i="1" s="1"/>
  <c r="N584" i="1"/>
  <c r="O584" i="1" s="1"/>
  <c r="N583" i="1"/>
  <c r="O583" i="1" s="1"/>
  <c r="N582" i="1"/>
  <c r="O582" i="1" s="1"/>
  <c r="N581" i="1"/>
  <c r="O581" i="1" s="1"/>
  <c r="N580" i="1"/>
  <c r="O580" i="1" s="1"/>
  <c r="N579" i="1"/>
  <c r="O579" i="1" s="1"/>
  <c r="N578" i="1"/>
  <c r="O578" i="1" s="1"/>
  <c r="N577" i="1"/>
  <c r="O577" i="1" s="1"/>
  <c r="N576" i="1"/>
  <c r="O576" i="1" s="1"/>
  <c r="N575" i="1"/>
  <c r="O575" i="1" s="1"/>
  <c r="N574" i="1"/>
  <c r="O574" i="1" s="1"/>
  <c r="N573" i="1"/>
  <c r="O573" i="1" s="1"/>
  <c r="N572" i="1"/>
  <c r="O572" i="1" s="1"/>
  <c r="N571" i="1"/>
  <c r="O571" i="1" s="1"/>
  <c r="N570" i="1"/>
  <c r="O570" i="1" s="1"/>
  <c r="N569" i="1"/>
  <c r="O569" i="1" s="1"/>
  <c r="N568" i="1"/>
  <c r="O568" i="1" s="1"/>
  <c r="N567" i="1"/>
  <c r="O567" i="1" s="1"/>
  <c r="N566" i="1"/>
  <c r="O566" i="1" s="1"/>
  <c r="N565" i="1"/>
  <c r="O565" i="1" s="1"/>
  <c r="N564" i="1"/>
  <c r="O564" i="1" s="1"/>
  <c r="N563" i="1"/>
  <c r="O563" i="1" s="1"/>
  <c r="N562" i="1"/>
  <c r="O562" i="1" s="1"/>
  <c r="N561" i="1"/>
  <c r="O561" i="1" s="1"/>
  <c r="N560" i="1"/>
  <c r="O560" i="1" s="1"/>
  <c r="N559" i="1"/>
  <c r="O559" i="1" s="1"/>
  <c r="N558" i="1"/>
  <c r="O558" i="1" s="1"/>
  <c r="N557" i="1"/>
  <c r="O557" i="1" s="1"/>
  <c r="N556" i="1"/>
  <c r="O556" i="1" s="1"/>
  <c r="N554" i="1"/>
  <c r="O554" i="1" s="1"/>
  <c r="N553" i="1"/>
  <c r="O553" i="1" s="1"/>
  <c r="N552" i="1"/>
  <c r="O552" i="1" s="1"/>
  <c r="N551" i="1"/>
  <c r="O551" i="1" s="1"/>
  <c r="N550" i="1"/>
  <c r="O550" i="1" s="1"/>
  <c r="N549" i="1"/>
  <c r="O549" i="1" s="1"/>
  <c r="N548" i="1"/>
  <c r="O548" i="1" s="1"/>
  <c r="N547" i="1"/>
  <c r="O547" i="1" s="1"/>
  <c r="N546" i="1"/>
  <c r="O546" i="1" s="1"/>
  <c r="N545" i="1"/>
  <c r="O545" i="1" s="1"/>
  <c r="N544" i="1"/>
  <c r="O544" i="1" s="1"/>
  <c r="N542" i="1"/>
  <c r="O542" i="1" s="1"/>
  <c r="N541" i="1"/>
  <c r="O541" i="1" s="1"/>
  <c r="N540" i="1"/>
  <c r="O540" i="1" s="1"/>
  <c r="N539" i="1"/>
  <c r="O539" i="1" s="1"/>
  <c r="N538" i="1"/>
  <c r="O538" i="1" s="1"/>
  <c r="N537" i="1"/>
  <c r="O537" i="1" s="1"/>
  <c r="N536" i="1"/>
  <c r="O536" i="1" s="1"/>
  <c r="N535" i="1"/>
  <c r="O535" i="1" s="1"/>
  <c r="N534" i="1"/>
  <c r="O534" i="1" s="1"/>
  <c r="N533" i="1"/>
  <c r="O533" i="1" s="1"/>
  <c r="N532" i="1"/>
  <c r="O532" i="1" s="1"/>
  <c r="N531" i="1"/>
  <c r="O531" i="1" s="1"/>
  <c r="N530" i="1"/>
  <c r="O530" i="1" s="1"/>
  <c r="N529" i="1"/>
  <c r="O529" i="1" s="1"/>
  <c r="N528" i="1"/>
  <c r="O528" i="1" s="1"/>
  <c r="N527" i="1"/>
  <c r="O527" i="1" s="1"/>
  <c r="N526" i="1"/>
  <c r="O526" i="1" s="1"/>
  <c r="N525" i="1"/>
  <c r="O525" i="1" s="1"/>
  <c r="N524" i="1"/>
  <c r="O524" i="1" s="1"/>
  <c r="N523" i="1"/>
  <c r="O523" i="1" s="1"/>
  <c r="N522" i="1"/>
  <c r="O522" i="1" s="1"/>
  <c r="N521" i="1"/>
  <c r="O521" i="1" s="1"/>
  <c r="N520" i="1"/>
  <c r="O520" i="1" s="1"/>
  <c r="N519" i="1"/>
  <c r="O519" i="1" s="1"/>
  <c r="N518" i="1"/>
  <c r="O518" i="1" s="1"/>
  <c r="N517" i="1"/>
  <c r="O517" i="1" s="1"/>
  <c r="N516" i="1"/>
  <c r="O516" i="1" s="1"/>
  <c r="N515" i="1"/>
  <c r="O515" i="1" s="1"/>
  <c r="N513" i="1"/>
  <c r="O513" i="1" s="1"/>
  <c r="N512" i="1"/>
  <c r="O512" i="1" s="1"/>
  <c r="N511" i="1"/>
  <c r="O511" i="1" s="1"/>
  <c r="N510" i="1"/>
  <c r="O510" i="1" s="1"/>
  <c r="N509" i="1"/>
  <c r="O509" i="1" s="1"/>
  <c r="N508" i="1"/>
  <c r="O508" i="1" s="1"/>
  <c r="N507" i="1"/>
  <c r="O507" i="1" s="1"/>
  <c r="N506" i="1"/>
  <c r="O506" i="1" s="1"/>
  <c r="N505" i="1"/>
  <c r="O505" i="1" s="1"/>
  <c r="N504" i="1"/>
  <c r="O504" i="1" s="1"/>
  <c r="N503" i="1"/>
  <c r="O503" i="1" s="1"/>
  <c r="N502" i="1"/>
  <c r="O502" i="1" s="1"/>
  <c r="N501" i="1"/>
  <c r="O501" i="1" s="1"/>
  <c r="N500" i="1"/>
  <c r="O500" i="1" s="1"/>
  <c r="N499" i="1"/>
  <c r="O499" i="1" s="1"/>
  <c r="N498" i="1"/>
  <c r="O498" i="1" s="1"/>
  <c r="N497" i="1"/>
  <c r="O497" i="1" s="1"/>
  <c r="N496" i="1"/>
  <c r="O496" i="1" s="1"/>
  <c r="N495" i="1"/>
  <c r="O495" i="1" s="1"/>
  <c r="N494" i="1"/>
  <c r="O494" i="1" s="1"/>
  <c r="N492" i="1"/>
  <c r="O492" i="1" s="1"/>
  <c r="N491" i="1"/>
  <c r="O491" i="1" s="1"/>
  <c r="N490" i="1"/>
  <c r="O490" i="1" s="1"/>
  <c r="N489" i="1"/>
  <c r="O489" i="1" s="1"/>
  <c r="N488" i="1"/>
  <c r="O488" i="1" s="1"/>
  <c r="N487" i="1"/>
  <c r="O487" i="1" s="1"/>
  <c r="N485" i="1"/>
  <c r="O485" i="1" s="1"/>
  <c r="N484" i="1"/>
  <c r="O484" i="1" s="1"/>
  <c r="N483" i="1"/>
  <c r="O483" i="1" s="1"/>
  <c r="N482" i="1"/>
  <c r="O482" i="1" s="1"/>
  <c r="N481" i="1"/>
  <c r="O481" i="1" s="1"/>
  <c r="N480" i="1"/>
  <c r="O480" i="1" s="1"/>
  <c r="N479" i="1"/>
  <c r="O479" i="1" s="1"/>
  <c r="N477" i="1"/>
  <c r="O477" i="1" s="1"/>
  <c r="N476" i="1"/>
  <c r="O476" i="1" s="1"/>
  <c r="N475" i="1"/>
  <c r="O475" i="1" s="1"/>
  <c r="N473" i="1"/>
  <c r="O473" i="1" s="1"/>
  <c r="N472" i="1"/>
  <c r="O472" i="1" s="1"/>
  <c r="N471" i="1"/>
  <c r="O471" i="1" s="1"/>
  <c r="N470" i="1"/>
  <c r="O470" i="1" s="1"/>
  <c r="N469" i="1"/>
  <c r="O469" i="1" s="1"/>
  <c r="N468" i="1"/>
  <c r="O468" i="1" s="1"/>
  <c r="N467" i="1"/>
  <c r="O467" i="1" s="1"/>
  <c r="N466" i="1"/>
  <c r="O466" i="1" s="1"/>
  <c r="N465" i="1"/>
  <c r="O465" i="1" s="1"/>
  <c r="N464" i="1"/>
  <c r="O464" i="1" s="1"/>
  <c r="N463" i="1"/>
  <c r="O463" i="1" s="1"/>
  <c r="N462" i="1"/>
  <c r="O462" i="1" s="1"/>
  <c r="N461" i="1"/>
  <c r="O461" i="1" s="1"/>
  <c r="N459" i="1"/>
  <c r="O459" i="1" s="1"/>
  <c r="N458" i="1"/>
  <c r="O458" i="1" s="1"/>
  <c r="N456" i="1"/>
  <c r="O456" i="1" s="1"/>
  <c r="N455" i="1"/>
  <c r="O455" i="1" s="1"/>
  <c r="N454" i="1"/>
  <c r="O454" i="1" s="1"/>
  <c r="N453" i="1"/>
  <c r="O453" i="1" s="1"/>
  <c r="N451" i="1"/>
  <c r="O451" i="1" s="1"/>
  <c r="N450" i="1"/>
  <c r="O450" i="1" s="1"/>
  <c r="N449" i="1"/>
  <c r="O449" i="1" s="1"/>
  <c r="N448" i="1"/>
  <c r="O448" i="1" s="1"/>
  <c r="N447" i="1"/>
  <c r="O447" i="1" s="1"/>
  <c r="N446" i="1"/>
  <c r="O446" i="1" s="1"/>
  <c r="N444" i="1"/>
  <c r="O444" i="1" s="1"/>
  <c r="N443" i="1"/>
  <c r="O443" i="1" s="1"/>
  <c r="N441" i="1"/>
  <c r="O441" i="1" s="1"/>
  <c r="N440" i="1"/>
  <c r="O440" i="1" s="1"/>
  <c r="N439" i="1"/>
  <c r="O439" i="1" s="1"/>
  <c r="N438" i="1"/>
  <c r="O438" i="1" s="1"/>
  <c r="N437" i="1"/>
  <c r="O437" i="1" s="1"/>
  <c r="N436" i="1"/>
  <c r="O436" i="1" s="1"/>
  <c r="N435" i="1"/>
  <c r="O435" i="1" s="1"/>
  <c r="N434" i="1"/>
  <c r="O434" i="1" s="1"/>
  <c r="N432" i="1"/>
  <c r="O432" i="1" s="1"/>
  <c r="N431" i="1"/>
  <c r="O431" i="1" s="1"/>
  <c r="N429" i="1"/>
  <c r="O429" i="1" s="1"/>
  <c r="N427" i="1"/>
  <c r="O427" i="1" s="1"/>
  <c r="N426" i="1"/>
  <c r="O426" i="1" s="1"/>
  <c r="N425" i="1"/>
  <c r="O425" i="1" s="1"/>
  <c r="N424" i="1"/>
  <c r="O424" i="1" s="1"/>
  <c r="N423" i="1"/>
  <c r="O423" i="1" s="1"/>
  <c r="N422" i="1"/>
  <c r="O422" i="1" s="1"/>
  <c r="N421" i="1"/>
  <c r="O421" i="1" s="1"/>
  <c r="N420" i="1"/>
  <c r="O420" i="1" s="1"/>
  <c r="N419" i="1"/>
  <c r="O419" i="1" s="1"/>
  <c r="N418" i="1"/>
  <c r="O418" i="1" s="1"/>
  <c r="N417" i="1"/>
  <c r="O417" i="1" s="1"/>
  <c r="N415" i="1"/>
  <c r="O415" i="1" s="1"/>
  <c r="N414" i="1"/>
  <c r="O414" i="1" s="1"/>
  <c r="N413" i="1"/>
  <c r="O413" i="1" s="1"/>
  <c r="N412" i="1"/>
  <c r="O412" i="1" s="1"/>
  <c r="N411" i="1"/>
  <c r="O411" i="1" s="1"/>
  <c r="N410" i="1"/>
  <c r="O410" i="1" s="1"/>
  <c r="N408" i="1"/>
  <c r="O408" i="1" s="1"/>
  <c r="N407" i="1"/>
  <c r="O407" i="1" s="1"/>
  <c r="N406" i="1"/>
  <c r="O406" i="1" s="1"/>
  <c r="N404" i="1"/>
  <c r="O404" i="1" s="1"/>
  <c r="N403" i="1"/>
  <c r="O403" i="1" s="1"/>
  <c r="N402" i="1"/>
  <c r="O402" i="1" s="1"/>
  <c r="N401" i="1"/>
  <c r="O401" i="1" s="1"/>
  <c r="N400" i="1"/>
  <c r="O400" i="1" s="1"/>
  <c r="N399" i="1"/>
  <c r="O399" i="1" s="1"/>
  <c r="N398" i="1"/>
  <c r="O398" i="1" s="1"/>
  <c r="N396" i="1"/>
  <c r="O396" i="1" s="1"/>
  <c r="N394" i="1"/>
  <c r="O394" i="1" s="1"/>
  <c r="N393" i="1"/>
  <c r="O393" i="1" s="1"/>
  <c r="N392" i="1"/>
  <c r="O392" i="1" s="1"/>
  <c r="N391" i="1"/>
  <c r="O391" i="1" s="1"/>
  <c r="N390" i="1"/>
  <c r="O390" i="1" s="1"/>
  <c r="N389" i="1"/>
  <c r="O389" i="1" s="1"/>
  <c r="N388" i="1"/>
  <c r="O388" i="1" s="1"/>
  <c r="N387" i="1"/>
  <c r="O387" i="1" s="1"/>
  <c r="N386" i="1"/>
  <c r="O386" i="1" s="1"/>
  <c r="N385" i="1"/>
  <c r="O385" i="1" s="1"/>
  <c r="N384" i="1"/>
  <c r="O384" i="1" s="1"/>
  <c r="N383" i="1"/>
  <c r="O383" i="1" s="1"/>
  <c r="N382" i="1"/>
  <c r="O382" i="1" s="1"/>
  <c r="N381" i="1"/>
  <c r="O381" i="1" s="1"/>
  <c r="N380" i="1"/>
  <c r="O380" i="1" s="1"/>
  <c r="N379" i="1"/>
  <c r="O379" i="1" s="1"/>
  <c r="N378" i="1"/>
  <c r="O378" i="1" s="1"/>
  <c r="N377" i="1"/>
  <c r="O377" i="1" s="1"/>
  <c r="N376" i="1"/>
  <c r="O376" i="1" s="1"/>
  <c r="N375" i="1"/>
  <c r="O375" i="1" s="1"/>
  <c r="N374" i="1"/>
  <c r="O374" i="1" s="1"/>
  <c r="N373" i="1"/>
  <c r="O373" i="1" s="1"/>
  <c r="N372" i="1"/>
  <c r="O372" i="1" s="1"/>
  <c r="N371" i="1"/>
  <c r="O371" i="1" s="1"/>
  <c r="N370" i="1"/>
  <c r="O370" i="1" s="1"/>
  <c r="N368" i="1"/>
  <c r="O368" i="1" s="1"/>
  <c r="N366" i="1"/>
  <c r="O366" i="1" s="1"/>
  <c r="N365" i="1"/>
  <c r="O365" i="1" s="1"/>
  <c r="N363" i="1"/>
  <c r="O363" i="1" s="1"/>
  <c r="N362" i="1"/>
  <c r="O362" i="1" s="1"/>
  <c r="N361" i="1"/>
  <c r="O361" i="1" s="1"/>
  <c r="N360" i="1"/>
  <c r="O360" i="1" s="1"/>
  <c r="N359" i="1"/>
  <c r="O359" i="1" s="1"/>
  <c r="N357" i="1"/>
  <c r="O357" i="1" s="1"/>
  <c r="N355" i="1"/>
  <c r="O355" i="1" s="1"/>
  <c r="N354" i="1"/>
  <c r="O354" i="1" s="1"/>
  <c r="N352" i="1"/>
  <c r="O352" i="1" s="1"/>
  <c r="N351" i="1"/>
  <c r="O351" i="1" s="1"/>
  <c r="N349" i="1"/>
  <c r="O349" i="1" s="1"/>
  <c r="N347" i="1"/>
  <c r="O347" i="1" s="1"/>
  <c r="N346" i="1"/>
  <c r="O346" i="1" s="1"/>
  <c r="N344" i="1"/>
  <c r="O344" i="1" s="1"/>
  <c r="N343" i="1"/>
  <c r="O343" i="1" s="1"/>
  <c r="N341" i="1"/>
  <c r="O341" i="1" s="1"/>
  <c r="N339" i="1"/>
  <c r="O339" i="1" s="1"/>
  <c r="N338" i="1"/>
  <c r="O338" i="1" s="1"/>
  <c r="N337" i="1"/>
  <c r="O337" i="1" s="1"/>
  <c r="N336" i="1"/>
  <c r="O336" i="1" s="1"/>
  <c r="N335" i="1"/>
  <c r="O335" i="1" s="1"/>
  <c r="N333" i="1"/>
  <c r="O333" i="1" s="1"/>
  <c r="N332" i="1"/>
  <c r="O332" i="1" s="1"/>
  <c r="N331" i="1"/>
  <c r="O331" i="1" s="1"/>
  <c r="N329" i="1"/>
  <c r="O329" i="1" s="1"/>
  <c r="N327" i="1"/>
  <c r="O327" i="1" s="1"/>
  <c r="N326" i="1"/>
  <c r="O326" i="1" s="1"/>
  <c r="N325" i="1"/>
  <c r="O325" i="1" s="1"/>
  <c r="N324" i="1"/>
  <c r="O324" i="1" s="1"/>
  <c r="N322" i="1"/>
  <c r="O322" i="1" s="1"/>
  <c r="N320" i="1"/>
  <c r="O320" i="1" s="1"/>
  <c r="N318" i="1"/>
  <c r="O318" i="1" s="1"/>
  <c r="N317" i="1"/>
  <c r="O317" i="1" s="1"/>
  <c r="N316" i="1"/>
  <c r="O316" i="1" s="1"/>
  <c r="N315" i="1"/>
  <c r="O315" i="1" s="1"/>
  <c r="N314" i="1"/>
  <c r="O314" i="1" s="1"/>
  <c r="N312" i="1"/>
  <c r="O312" i="1" s="1"/>
  <c r="N311" i="1"/>
  <c r="O311" i="1" s="1"/>
  <c r="N310" i="1"/>
  <c r="O310" i="1" s="1"/>
  <c r="N309" i="1"/>
  <c r="O309" i="1" s="1"/>
  <c r="N308" i="1"/>
  <c r="O308" i="1" s="1"/>
  <c r="N307" i="1"/>
  <c r="O307" i="1" s="1"/>
  <c r="N306" i="1"/>
  <c r="O306" i="1" s="1"/>
  <c r="N304" i="1"/>
  <c r="O304" i="1" s="1"/>
  <c r="N303" i="1"/>
  <c r="O303" i="1" s="1"/>
  <c r="N301" i="1"/>
  <c r="O301" i="1" s="1"/>
  <c r="N300" i="1"/>
  <c r="O300" i="1" s="1"/>
  <c r="N299" i="1"/>
  <c r="O299" i="1" s="1"/>
  <c r="N297" i="1"/>
  <c r="O297" i="1" s="1"/>
  <c r="N296" i="1"/>
  <c r="O296" i="1" s="1"/>
  <c r="N294" i="1"/>
  <c r="O294" i="1" s="1"/>
  <c r="N293" i="1"/>
  <c r="O293" i="1" s="1"/>
  <c r="N292" i="1"/>
  <c r="O292" i="1" s="1"/>
  <c r="N291" i="1"/>
  <c r="O291" i="1" s="1"/>
  <c r="N290" i="1"/>
  <c r="O290" i="1" s="1"/>
  <c r="N288" i="1"/>
  <c r="O288" i="1" s="1"/>
  <c r="N287" i="1"/>
  <c r="O287" i="1" s="1"/>
  <c r="N286" i="1"/>
  <c r="O286" i="1" s="1"/>
  <c r="N285" i="1"/>
  <c r="O285" i="1" s="1"/>
  <c r="N284" i="1"/>
  <c r="O284" i="1" s="1"/>
  <c r="N283" i="1"/>
  <c r="O283" i="1" s="1"/>
  <c r="N282" i="1"/>
  <c r="O282" i="1" s="1"/>
  <c r="N281" i="1"/>
  <c r="O281" i="1" s="1"/>
  <c r="N280" i="1"/>
  <c r="O280" i="1" s="1"/>
  <c r="N279" i="1"/>
  <c r="O279" i="1" s="1"/>
  <c r="N278" i="1"/>
  <c r="O278" i="1" s="1"/>
  <c r="N276" i="1"/>
  <c r="O276" i="1" s="1"/>
  <c r="N275" i="1"/>
  <c r="O275" i="1" s="1"/>
  <c r="N274" i="1"/>
  <c r="O274" i="1" s="1"/>
  <c r="N273" i="1"/>
  <c r="O273" i="1" s="1"/>
  <c r="N272" i="1"/>
  <c r="O272" i="1" s="1"/>
  <c r="N271" i="1"/>
  <c r="O271" i="1" s="1"/>
  <c r="N270" i="1"/>
  <c r="N269" i="1"/>
  <c r="O269" i="1" s="1"/>
  <c r="N268" i="1"/>
  <c r="O268" i="1" s="1"/>
  <c r="N267" i="1"/>
  <c r="O267" i="1" s="1"/>
  <c r="N266" i="1"/>
  <c r="O266" i="1" s="1"/>
  <c r="N265" i="1"/>
  <c r="O265" i="1" s="1"/>
  <c r="N264" i="1"/>
  <c r="O264" i="1" s="1"/>
  <c r="N263" i="1"/>
  <c r="O263" i="1" s="1"/>
  <c r="N262" i="1"/>
  <c r="O262" i="1" s="1"/>
  <c r="N261" i="1"/>
  <c r="O261" i="1" s="1"/>
  <c r="N260" i="1"/>
  <c r="O260" i="1" s="1"/>
  <c r="N259" i="1"/>
  <c r="O259" i="1" s="1"/>
  <c r="N258" i="1"/>
  <c r="O258" i="1" s="1"/>
  <c r="N257" i="1"/>
  <c r="O257" i="1" s="1"/>
  <c r="N256" i="1"/>
  <c r="O256" i="1" s="1"/>
  <c r="N255" i="1"/>
  <c r="O255" i="1" s="1"/>
  <c r="N254" i="1"/>
  <c r="O254" i="1" s="1"/>
  <c r="N253" i="1"/>
  <c r="O253" i="1" s="1"/>
  <c r="N252" i="1"/>
  <c r="O252" i="1" s="1"/>
  <c r="N251" i="1"/>
  <c r="O251" i="1" s="1"/>
  <c r="N250" i="1"/>
  <c r="O250" i="1" s="1"/>
  <c r="N249" i="1"/>
  <c r="O249" i="1" s="1"/>
  <c r="N248" i="1"/>
  <c r="O248" i="1" s="1"/>
  <c r="N247" i="1"/>
  <c r="O247" i="1" s="1"/>
  <c r="N246" i="1"/>
  <c r="O246" i="1" s="1"/>
  <c r="N244" i="1"/>
  <c r="O244" i="1" s="1"/>
  <c r="N243" i="1"/>
  <c r="O243" i="1" s="1"/>
  <c r="N242" i="1"/>
  <c r="O242" i="1" s="1"/>
  <c r="N241" i="1"/>
  <c r="O241" i="1" s="1"/>
  <c r="N240" i="1"/>
  <c r="O240" i="1" s="1"/>
  <c r="N239" i="1"/>
  <c r="O239" i="1" s="1"/>
  <c r="N238" i="1"/>
  <c r="O238" i="1" s="1"/>
  <c r="N237" i="1"/>
  <c r="O237" i="1" s="1"/>
  <c r="N236" i="1"/>
  <c r="O236" i="1" s="1"/>
  <c r="N235" i="1"/>
  <c r="O235" i="1" s="1"/>
  <c r="N234" i="1"/>
  <c r="O234" i="1" s="1"/>
  <c r="N233" i="1"/>
  <c r="O233" i="1" s="1"/>
  <c r="N232" i="1"/>
  <c r="O232" i="1" s="1"/>
  <c r="N231" i="1"/>
  <c r="O231" i="1" s="1"/>
  <c r="N230" i="1"/>
  <c r="N229" i="1"/>
  <c r="O229" i="1" s="1"/>
  <c r="N228" i="1"/>
  <c r="O228" i="1" s="1"/>
  <c r="N227" i="1"/>
  <c r="O227" i="1" s="1"/>
  <c r="N226" i="1"/>
  <c r="O226" i="1" s="1"/>
  <c r="N225" i="1"/>
  <c r="O225" i="1" s="1"/>
  <c r="N224" i="1"/>
  <c r="O224" i="1" s="1"/>
  <c r="N223" i="1"/>
  <c r="O223" i="1" s="1"/>
  <c r="N222" i="1"/>
  <c r="O222" i="1" s="1"/>
  <c r="N221" i="1"/>
  <c r="O221" i="1" s="1"/>
  <c r="N220" i="1"/>
  <c r="O220" i="1" s="1"/>
  <c r="N219" i="1"/>
  <c r="O219" i="1" s="1"/>
  <c r="N218" i="1"/>
  <c r="O218" i="1" s="1"/>
  <c r="N217" i="1"/>
  <c r="O217" i="1" s="1"/>
  <c r="N216" i="1"/>
  <c r="O216" i="1" s="1"/>
  <c r="N215" i="1"/>
  <c r="O215" i="1" s="1"/>
  <c r="N214" i="1"/>
  <c r="O214" i="1" s="1"/>
  <c r="N213" i="1"/>
  <c r="O213" i="1" s="1"/>
  <c r="N212" i="1"/>
  <c r="O212" i="1" s="1"/>
  <c r="N211" i="1"/>
  <c r="O211" i="1" s="1"/>
  <c r="N210" i="1"/>
  <c r="O210" i="1" s="1"/>
  <c r="N209" i="1"/>
  <c r="O209" i="1" s="1"/>
  <c r="N208" i="1"/>
  <c r="O208" i="1" s="1"/>
  <c r="N207" i="1"/>
  <c r="O207" i="1" s="1"/>
  <c r="N206" i="1"/>
  <c r="O206" i="1" s="1"/>
  <c r="N205" i="1"/>
  <c r="O205" i="1" s="1"/>
  <c r="N204" i="1"/>
  <c r="O204" i="1" s="1"/>
  <c r="N203" i="1"/>
  <c r="O203" i="1" s="1"/>
  <c r="N202" i="1"/>
  <c r="O202" i="1" s="1"/>
  <c r="N201" i="1"/>
  <c r="O201" i="1" s="1"/>
  <c r="N200" i="1"/>
  <c r="O200" i="1" s="1"/>
  <c r="N199" i="1"/>
  <c r="O199" i="1" s="1"/>
  <c r="N198" i="1"/>
  <c r="O198" i="1" s="1"/>
  <c r="N197" i="1"/>
  <c r="O197" i="1" s="1"/>
  <c r="N196" i="1"/>
  <c r="O196" i="1" s="1"/>
  <c r="N195" i="1"/>
  <c r="O195" i="1" s="1"/>
  <c r="N194" i="1"/>
  <c r="O194" i="1" s="1"/>
  <c r="N193" i="1"/>
  <c r="O193" i="1" s="1"/>
  <c r="N192" i="1"/>
  <c r="O192" i="1" s="1"/>
  <c r="N191" i="1"/>
  <c r="O191" i="1" s="1"/>
  <c r="N190" i="1"/>
  <c r="O190" i="1" s="1"/>
  <c r="N189" i="1"/>
  <c r="O189" i="1" s="1"/>
  <c r="N188" i="1"/>
  <c r="O188" i="1" s="1"/>
  <c r="N186" i="1"/>
  <c r="O186" i="1" s="1"/>
  <c r="N185" i="1"/>
  <c r="O185" i="1" s="1"/>
  <c r="N184" i="1"/>
  <c r="O184" i="1" s="1"/>
  <c r="N183" i="1"/>
  <c r="O183" i="1" s="1"/>
  <c r="N182" i="1"/>
  <c r="O182" i="1" s="1"/>
  <c r="N181" i="1"/>
  <c r="O181" i="1" s="1"/>
  <c r="N180" i="1"/>
  <c r="O180" i="1" s="1"/>
  <c r="N179" i="1"/>
  <c r="O179" i="1" s="1"/>
  <c r="N178" i="1"/>
  <c r="O178" i="1" s="1"/>
  <c r="N177" i="1"/>
  <c r="O177" i="1" s="1"/>
  <c r="N176" i="1"/>
  <c r="O176" i="1" s="1"/>
  <c r="N175" i="1"/>
  <c r="O175" i="1" s="1"/>
  <c r="N174" i="1"/>
  <c r="O174" i="1" s="1"/>
  <c r="N173" i="1"/>
  <c r="O173" i="1" s="1"/>
  <c r="N172" i="1"/>
  <c r="O172" i="1" s="1"/>
  <c r="N171" i="1"/>
  <c r="O171" i="1" s="1"/>
  <c r="N169" i="1"/>
  <c r="O169" i="1" s="1"/>
  <c r="N167" i="1"/>
  <c r="O167" i="1" s="1"/>
  <c r="N165" i="1"/>
  <c r="O165" i="1" s="1"/>
  <c r="N163" i="1"/>
  <c r="O163" i="1" s="1"/>
  <c r="N162" i="1"/>
  <c r="O162" i="1" s="1"/>
  <c r="N161" i="1"/>
  <c r="O161" i="1" s="1"/>
  <c r="N159" i="1"/>
  <c r="O159" i="1" s="1"/>
  <c r="N158" i="1"/>
  <c r="O158" i="1" s="1"/>
  <c r="N157" i="1"/>
  <c r="O157" i="1" s="1"/>
  <c r="N156" i="1"/>
  <c r="O156" i="1" s="1"/>
  <c r="N155" i="1"/>
  <c r="O155" i="1" s="1"/>
  <c r="N154" i="1"/>
  <c r="O154" i="1" s="1"/>
  <c r="N153" i="1"/>
  <c r="O153" i="1" s="1"/>
  <c r="N152" i="1"/>
  <c r="O152" i="1" s="1"/>
  <c r="N151" i="1"/>
  <c r="O151" i="1" s="1"/>
  <c r="N150" i="1"/>
  <c r="O150" i="1" s="1"/>
  <c r="N149" i="1"/>
  <c r="O149" i="1" s="1"/>
  <c r="N148" i="1"/>
  <c r="O148" i="1" s="1"/>
  <c r="N147" i="1"/>
  <c r="O147" i="1" s="1"/>
  <c r="N146" i="1"/>
  <c r="O146" i="1" s="1"/>
  <c r="N145" i="1"/>
  <c r="O145" i="1" s="1"/>
  <c r="N144" i="1"/>
  <c r="O144" i="1" s="1"/>
  <c r="N143" i="1"/>
  <c r="O143" i="1" s="1"/>
  <c r="N142" i="1"/>
  <c r="O142" i="1" s="1"/>
  <c r="N141" i="1"/>
  <c r="O141" i="1" s="1"/>
  <c r="N140" i="1"/>
  <c r="O140" i="1" s="1"/>
  <c r="N139" i="1"/>
  <c r="O139" i="1" s="1"/>
  <c r="N138" i="1"/>
  <c r="O138" i="1" s="1"/>
  <c r="N137" i="1"/>
  <c r="O137" i="1" s="1"/>
  <c r="N136" i="1"/>
  <c r="O136" i="1" s="1"/>
  <c r="N135" i="1"/>
  <c r="O135" i="1" s="1"/>
  <c r="N134" i="1"/>
  <c r="O134" i="1" s="1"/>
  <c r="N133" i="1"/>
  <c r="O133" i="1" s="1"/>
  <c r="N132" i="1"/>
  <c r="N131" i="1"/>
  <c r="O131" i="1" s="1"/>
  <c r="N130" i="1"/>
  <c r="O130" i="1" s="1"/>
  <c r="N129" i="1"/>
  <c r="O129" i="1" s="1"/>
  <c r="N128" i="1"/>
  <c r="O128" i="1" s="1"/>
  <c r="N127" i="1"/>
  <c r="O127" i="1" s="1"/>
  <c r="N126" i="1"/>
  <c r="O126" i="1" s="1"/>
  <c r="N125" i="1"/>
  <c r="O125" i="1" s="1"/>
  <c r="N123" i="1"/>
  <c r="O123" i="1" s="1"/>
  <c r="N121" i="1"/>
  <c r="O121" i="1" s="1"/>
  <c r="N120" i="1"/>
  <c r="O120" i="1" s="1"/>
  <c r="N119" i="1"/>
  <c r="O119" i="1" s="1"/>
  <c r="N118" i="1"/>
  <c r="O118" i="1" s="1"/>
  <c r="N117" i="1"/>
  <c r="O117" i="1" s="1"/>
  <c r="N116" i="1"/>
  <c r="O116" i="1" s="1"/>
  <c r="N115" i="1"/>
  <c r="O115" i="1" s="1"/>
  <c r="N114" i="1"/>
  <c r="O114" i="1" s="1"/>
  <c r="N113" i="1"/>
  <c r="O113" i="1" s="1"/>
  <c r="N112" i="1"/>
  <c r="O112" i="1" s="1"/>
  <c r="N110" i="1"/>
  <c r="O110" i="1" s="1"/>
  <c r="N109" i="1"/>
  <c r="O109" i="1" s="1"/>
  <c r="N107" i="1"/>
  <c r="O107" i="1" s="1"/>
  <c r="N106" i="1"/>
  <c r="O106" i="1" s="1"/>
  <c r="N104" i="1"/>
  <c r="O104" i="1" s="1"/>
  <c r="N102" i="1"/>
  <c r="O102" i="1" s="1"/>
  <c r="N100" i="1"/>
  <c r="O100" i="1" s="1"/>
  <c r="N98" i="1"/>
  <c r="O98" i="1" s="1"/>
  <c r="N96" i="1"/>
  <c r="O96" i="1" s="1"/>
  <c r="N94" i="1"/>
  <c r="O94" i="1" s="1"/>
  <c r="N92" i="1"/>
  <c r="O92" i="1" s="1"/>
  <c r="N90" i="1"/>
  <c r="O90" i="1" s="1"/>
  <c r="N89" i="1"/>
  <c r="O89" i="1" s="1"/>
  <c r="N88" i="1"/>
  <c r="O88" i="1" s="1"/>
  <c r="N87" i="1"/>
  <c r="O87" i="1" s="1"/>
  <c r="N86" i="1"/>
  <c r="O86" i="1" s="1"/>
  <c r="N84" i="1"/>
  <c r="O84" i="1" s="1"/>
  <c r="N82" i="1"/>
  <c r="O82" i="1" s="1"/>
  <c r="N81" i="1"/>
  <c r="O81" i="1" s="1"/>
  <c r="N80" i="1"/>
  <c r="O80" i="1" s="1"/>
  <c r="N78" i="1"/>
  <c r="O78" i="1" s="1"/>
  <c r="N77" i="1"/>
  <c r="O77" i="1" s="1"/>
  <c r="N76" i="1"/>
  <c r="O76" i="1" s="1"/>
  <c r="N75" i="1"/>
  <c r="O75" i="1" s="1"/>
  <c r="N74" i="1"/>
  <c r="O74" i="1" s="1"/>
  <c r="N73" i="1"/>
  <c r="O73" i="1" s="1"/>
  <c r="N72" i="1"/>
  <c r="O72" i="1" s="1"/>
  <c r="N71" i="1"/>
  <c r="O71" i="1" s="1"/>
  <c r="N70" i="1"/>
  <c r="O70" i="1" s="1"/>
  <c r="N69" i="1"/>
  <c r="O69" i="1" s="1"/>
  <c r="N68" i="1"/>
  <c r="O68" i="1" s="1"/>
  <c r="N67" i="1"/>
  <c r="O67" i="1" s="1"/>
  <c r="N65" i="1"/>
  <c r="O65" i="1" s="1"/>
  <c r="N63" i="1"/>
  <c r="O63" i="1" s="1"/>
  <c r="N61" i="1"/>
  <c r="O61" i="1" s="1"/>
  <c r="N60" i="1"/>
  <c r="O60" i="1" s="1"/>
  <c r="N59" i="1"/>
  <c r="O59" i="1" s="1"/>
  <c r="N58" i="1"/>
  <c r="O58" i="1" s="1"/>
  <c r="N57" i="1"/>
  <c r="O57" i="1" s="1"/>
  <c r="N56" i="1"/>
  <c r="O56" i="1" s="1"/>
  <c r="N55" i="1"/>
  <c r="N54" i="1"/>
  <c r="O54" i="1" s="1"/>
  <c r="N53" i="1"/>
  <c r="O53" i="1" s="1"/>
  <c r="N52" i="1"/>
  <c r="O52" i="1" s="1"/>
  <c r="N51" i="1"/>
  <c r="O51" i="1" s="1"/>
  <c r="N50" i="1"/>
  <c r="O50" i="1" s="1"/>
  <c r="N49" i="1"/>
  <c r="O49" i="1" s="1"/>
  <c r="N48" i="1"/>
  <c r="O48" i="1" s="1"/>
  <c r="N47" i="1"/>
  <c r="O47" i="1" s="1"/>
  <c r="N46" i="1"/>
  <c r="O46" i="1" s="1"/>
  <c r="N45" i="1"/>
  <c r="O45" i="1" s="1"/>
  <c r="N44" i="1"/>
  <c r="O44" i="1" s="1"/>
  <c r="N43" i="1"/>
  <c r="O43" i="1" s="1"/>
  <c r="N42" i="1"/>
  <c r="O42" i="1" s="1"/>
  <c r="N41" i="1"/>
  <c r="O41" i="1" s="1"/>
  <c r="N40" i="1"/>
  <c r="O40" i="1" s="1"/>
  <c r="N39" i="1"/>
  <c r="O39" i="1" s="1"/>
  <c r="N38" i="1"/>
  <c r="O38" i="1" s="1"/>
  <c r="N37" i="1"/>
  <c r="O37" i="1" s="1"/>
  <c r="N36" i="1"/>
  <c r="O36" i="1" s="1"/>
  <c r="N35" i="1"/>
  <c r="O35" i="1" s="1"/>
  <c r="N34" i="1"/>
  <c r="O34" i="1" s="1"/>
  <c r="N33" i="1"/>
  <c r="O33" i="1" s="1"/>
  <c r="N32" i="1"/>
  <c r="O32" i="1" s="1"/>
  <c r="N31" i="1"/>
  <c r="O31" i="1" s="1"/>
  <c r="N30" i="1"/>
  <c r="O30" i="1" s="1"/>
  <c r="N29" i="1"/>
  <c r="O29" i="1" s="1"/>
  <c r="N28" i="1"/>
  <c r="O28" i="1" s="1"/>
  <c r="N27" i="1"/>
  <c r="O27" i="1" s="1"/>
  <c r="N26" i="1"/>
  <c r="O26" i="1" s="1"/>
  <c r="N25" i="1"/>
  <c r="O25" i="1" s="1"/>
  <c r="N24" i="1"/>
  <c r="O24" i="1" s="1"/>
  <c r="N23" i="1"/>
  <c r="O23" i="1" s="1"/>
  <c r="N22" i="1"/>
  <c r="O22" i="1" s="1"/>
  <c r="N21" i="1"/>
  <c r="O21" i="1" s="1"/>
  <c r="N20" i="1"/>
  <c r="O20" i="1" s="1"/>
  <c r="N19" i="1"/>
  <c r="O19" i="1" s="1"/>
  <c r="N18" i="1"/>
  <c r="O18" i="1" s="1"/>
  <c r="N17" i="1"/>
  <c r="O17" i="1" s="1"/>
  <c r="N16" i="1"/>
  <c r="O16" i="1" s="1"/>
  <c r="N14" i="1"/>
  <c r="O14" i="1" s="1"/>
  <c r="N13" i="1"/>
  <c r="O13" i="1" s="1"/>
  <c r="N12" i="1"/>
  <c r="O12" i="1" s="1"/>
  <c r="N11" i="1"/>
  <c r="O11" i="1" s="1"/>
  <c r="N10" i="1"/>
  <c r="N9" i="1"/>
  <c r="O9" i="1" s="1"/>
  <c r="N8" i="1"/>
  <c r="O8" i="1" s="1"/>
  <c r="N7" i="1"/>
  <c r="O7" i="1" s="1"/>
  <c r="N6" i="1"/>
  <c r="O6" i="1" s="1"/>
  <c r="J6" i="1"/>
  <c r="K6" i="1" s="1"/>
  <c r="J7" i="1"/>
  <c r="K7" i="1" s="1"/>
  <c r="J8" i="1"/>
  <c r="K8" i="1" s="1"/>
  <c r="J9" i="1"/>
  <c r="K9" i="1" s="1"/>
  <c r="J10" i="1"/>
  <c r="J11" i="1"/>
  <c r="K11" i="1" s="1"/>
  <c r="J12" i="1"/>
  <c r="K12" i="1" s="1"/>
  <c r="J13" i="1"/>
  <c r="K13" i="1" s="1"/>
  <c r="J14" i="1"/>
  <c r="K14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34" i="1"/>
  <c r="K34" i="1" s="1"/>
  <c r="J35" i="1"/>
  <c r="K35" i="1" s="1"/>
  <c r="J36" i="1"/>
  <c r="K36" i="1" s="1"/>
  <c r="J37" i="1"/>
  <c r="K37" i="1" s="1"/>
  <c r="J38" i="1"/>
  <c r="K38" i="1" s="1"/>
  <c r="J39" i="1"/>
  <c r="K39" i="1" s="1"/>
  <c r="J40" i="1"/>
  <c r="K40" i="1" s="1"/>
  <c r="J41" i="1"/>
  <c r="K41" i="1" s="1"/>
  <c r="J42" i="1"/>
  <c r="K42" i="1" s="1"/>
  <c r="J43" i="1"/>
  <c r="K43" i="1" s="1"/>
  <c r="J44" i="1"/>
  <c r="K44" i="1" s="1"/>
  <c r="J45" i="1"/>
  <c r="K45" i="1" s="1"/>
  <c r="J46" i="1"/>
  <c r="K46" i="1" s="1"/>
  <c r="J47" i="1"/>
  <c r="K47" i="1" s="1"/>
  <c r="J48" i="1"/>
  <c r="K48" i="1" s="1"/>
  <c r="J49" i="1"/>
  <c r="K49" i="1" s="1"/>
  <c r="J50" i="1"/>
  <c r="K50" i="1" s="1"/>
  <c r="J51" i="1"/>
  <c r="K51" i="1" s="1"/>
  <c r="J52" i="1"/>
  <c r="K52" i="1" s="1"/>
  <c r="J53" i="1"/>
  <c r="K53" i="1" s="1"/>
  <c r="J54" i="1"/>
  <c r="K54" i="1" s="1"/>
  <c r="J55" i="1"/>
  <c r="K55" i="1" s="1"/>
  <c r="J56" i="1"/>
  <c r="K56" i="1" s="1"/>
  <c r="J57" i="1"/>
  <c r="K57" i="1" s="1"/>
  <c r="J58" i="1"/>
  <c r="K58" i="1" s="1"/>
  <c r="J59" i="1"/>
  <c r="K59" i="1" s="1"/>
  <c r="J60" i="1"/>
  <c r="K60" i="1" s="1"/>
  <c r="J61" i="1"/>
  <c r="K61" i="1" s="1"/>
  <c r="J63" i="1"/>
  <c r="K63" i="1" s="1"/>
  <c r="J65" i="1"/>
  <c r="K65" i="1" s="1"/>
  <c r="J67" i="1"/>
  <c r="K67" i="1" s="1"/>
  <c r="J68" i="1"/>
  <c r="K68" i="1" s="1"/>
  <c r="J69" i="1"/>
  <c r="K69" i="1" s="1"/>
  <c r="J70" i="1"/>
  <c r="K70" i="1" s="1"/>
  <c r="J71" i="1"/>
  <c r="K71" i="1" s="1"/>
  <c r="J72" i="1"/>
  <c r="K72" i="1" s="1"/>
  <c r="J73" i="1"/>
  <c r="K73" i="1" s="1"/>
  <c r="J74" i="1"/>
  <c r="K74" i="1" s="1"/>
  <c r="J75" i="1"/>
  <c r="K75" i="1" s="1"/>
  <c r="J76" i="1"/>
  <c r="K76" i="1" s="1"/>
  <c r="J77" i="1"/>
  <c r="K77" i="1" s="1"/>
  <c r="J78" i="1"/>
  <c r="K78" i="1" s="1"/>
  <c r="J80" i="1"/>
  <c r="K80" i="1" s="1"/>
  <c r="J81" i="1"/>
  <c r="K81" i="1" s="1"/>
  <c r="J82" i="1"/>
  <c r="K82" i="1" s="1"/>
  <c r="J84" i="1"/>
  <c r="K84" i="1" s="1"/>
  <c r="J86" i="1"/>
  <c r="K86" i="1" s="1"/>
  <c r="J87" i="1"/>
  <c r="K87" i="1" s="1"/>
  <c r="J88" i="1"/>
  <c r="K88" i="1" s="1"/>
  <c r="J89" i="1"/>
  <c r="K89" i="1" s="1"/>
  <c r="J90" i="1"/>
  <c r="K90" i="1" s="1"/>
  <c r="J92" i="1"/>
  <c r="K92" i="1" s="1"/>
  <c r="J94" i="1"/>
  <c r="K94" i="1" s="1"/>
  <c r="J96" i="1"/>
  <c r="K96" i="1" s="1"/>
  <c r="J98" i="1"/>
  <c r="K98" i="1" s="1"/>
  <c r="J100" i="1"/>
  <c r="K100" i="1" s="1"/>
  <c r="J102" i="1"/>
  <c r="K102" i="1" s="1"/>
  <c r="J104" i="1"/>
  <c r="K104" i="1" s="1"/>
  <c r="J106" i="1"/>
  <c r="K106" i="1" s="1"/>
  <c r="J107" i="1"/>
  <c r="K107" i="1" s="1"/>
  <c r="J109" i="1"/>
  <c r="K109" i="1" s="1"/>
  <c r="J110" i="1"/>
  <c r="K110" i="1" s="1"/>
  <c r="J112" i="1"/>
  <c r="K112" i="1" s="1"/>
  <c r="J113" i="1"/>
  <c r="K113" i="1" s="1"/>
  <c r="J114" i="1"/>
  <c r="J115" i="1"/>
  <c r="K115" i="1" s="1"/>
  <c r="J116" i="1"/>
  <c r="K116" i="1" s="1"/>
  <c r="J117" i="1"/>
  <c r="K117" i="1" s="1"/>
  <c r="J118" i="1"/>
  <c r="K118" i="1" s="1"/>
  <c r="J119" i="1"/>
  <c r="K119" i="1" s="1"/>
  <c r="J120" i="1"/>
  <c r="K120" i="1" s="1"/>
  <c r="J121" i="1"/>
  <c r="K121" i="1" s="1"/>
  <c r="J123" i="1"/>
  <c r="K123" i="1" s="1"/>
  <c r="J125" i="1"/>
  <c r="K125" i="1" s="1"/>
  <c r="J126" i="1"/>
  <c r="K126" i="1" s="1"/>
  <c r="J127" i="1"/>
  <c r="K127" i="1" s="1"/>
  <c r="J128" i="1"/>
  <c r="K128" i="1" s="1"/>
  <c r="J129" i="1"/>
  <c r="K129" i="1" s="1"/>
  <c r="J130" i="1"/>
  <c r="K130" i="1" s="1"/>
  <c r="J131" i="1"/>
  <c r="K131" i="1" s="1"/>
  <c r="J132" i="1"/>
  <c r="J133" i="1"/>
  <c r="K133" i="1" s="1"/>
  <c r="J134" i="1"/>
  <c r="K134" i="1" s="1"/>
  <c r="J135" i="1"/>
  <c r="K135" i="1" s="1"/>
  <c r="J136" i="1"/>
  <c r="K136" i="1" s="1"/>
  <c r="J137" i="1"/>
  <c r="K137" i="1" s="1"/>
  <c r="J138" i="1"/>
  <c r="K138" i="1" s="1"/>
  <c r="J139" i="1"/>
  <c r="K139" i="1" s="1"/>
  <c r="J140" i="1"/>
  <c r="K140" i="1" s="1"/>
  <c r="J141" i="1"/>
  <c r="K141" i="1" s="1"/>
  <c r="J142" i="1"/>
  <c r="K142" i="1" s="1"/>
  <c r="J143" i="1"/>
  <c r="K143" i="1" s="1"/>
  <c r="J144" i="1"/>
  <c r="K144" i="1" s="1"/>
  <c r="J145" i="1"/>
  <c r="K145" i="1" s="1"/>
  <c r="J146" i="1"/>
  <c r="K146" i="1" s="1"/>
  <c r="J147" i="1"/>
  <c r="K147" i="1" s="1"/>
  <c r="J148" i="1"/>
  <c r="K148" i="1" s="1"/>
  <c r="J149" i="1"/>
  <c r="K149" i="1" s="1"/>
  <c r="J150" i="1"/>
  <c r="K150" i="1" s="1"/>
  <c r="J151" i="1"/>
  <c r="K151" i="1" s="1"/>
  <c r="J152" i="1"/>
  <c r="K152" i="1" s="1"/>
  <c r="J153" i="1"/>
  <c r="K153" i="1" s="1"/>
  <c r="J154" i="1"/>
  <c r="K154" i="1" s="1"/>
  <c r="J155" i="1"/>
  <c r="K155" i="1" s="1"/>
  <c r="J156" i="1"/>
  <c r="K156" i="1" s="1"/>
  <c r="J157" i="1"/>
  <c r="K157" i="1" s="1"/>
  <c r="J158" i="1"/>
  <c r="K158" i="1" s="1"/>
  <c r="J159" i="1"/>
  <c r="K159" i="1" s="1"/>
  <c r="J161" i="1"/>
  <c r="K161" i="1" s="1"/>
  <c r="J162" i="1"/>
  <c r="K162" i="1" s="1"/>
  <c r="J163" i="1"/>
  <c r="K163" i="1" s="1"/>
  <c r="J165" i="1"/>
  <c r="K165" i="1" s="1"/>
  <c r="J167" i="1"/>
  <c r="K167" i="1" s="1"/>
  <c r="J169" i="1"/>
  <c r="K169" i="1" s="1"/>
  <c r="J171" i="1"/>
  <c r="K171" i="1" s="1"/>
  <c r="J172" i="1"/>
  <c r="K172" i="1" s="1"/>
  <c r="J173" i="1"/>
  <c r="K173" i="1" s="1"/>
  <c r="J174" i="1"/>
  <c r="K174" i="1" s="1"/>
  <c r="J175" i="1"/>
  <c r="K175" i="1" s="1"/>
  <c r="J176" i="1"/>
  <c r="K176" i="1" s="1"/>
  <c r="J177" i="1"/>
  <c r="K177" i="1" s="1"/>
  <c r="J178" i="1"/>
  <c r="K178" i="1" s="1"/>
  <c r="J179" i="1"/>
  <c r="K179" i="1" s="1"/>
  <c r="J180" i="1"/>
  <c r="K180" i="1" s="1"/>
  <c r="J181" i="1"/>
  <c r="K181" i="1" s="1"/>
  <c r="J182" i="1"/>
  <c r="K182" i="1" s="1"/>
  <c r="J183" i="1"/>
  <c r="K183" i="1" s="1"/>
  <c r="J184" i="1"/>
  <c r="K184" i="1" s="1"/>
  <c r="J185" i="1"/>
  <c r="K185" i="1" s="1"/>
  <c r="J186" i="1"/>
  <c r="K186" i="1" s="1"/>
  <c r="J188" i="1"/>
  <c r="K188" i="1" s="1"/>
  <c r="J189" i="1"/>
  <c r="K189" i="1" s="1"/>
  <c r="J190" i="1"/>
  <c r="K190" i="1" s="1"/>
  <c r="J191" i="1"/>
  <c r="K191" i="1" s="1"/>
  <c r="J192" i="1"/>
  <c r="K192" i="1" s="1"/>
  <c r="J193" i="1"/>
  <c r="K193" i="1" s="1"/>
  <c r="J194" i="1"/>
  <c r="K194" i="1" s="1"/>
  <c r="J195" i="1"/>
  <c r="K195" i="1" s="1"/>
  <c r="J196" i="1"/>
  <c r="K196" i="1" s="1"/>
  <c r="J197" i="1"/>
  <c r="K197" i="1" s="1"/>
  <c r="J198" i="1"/>
  <c r="K198" i="1" s="1"/>
  <c r="J199" i="1"/>
  <c r="K199" i="1" s="1"/>
  <c r="J200" i="1"/>
  <c r="K200" i="1" s="1"/>
  <c r="J201" i="1"/>
  <c r="K201" i="1" s="1"/>
  <c r="J202" i="1"/>
  <c r="K202" i="1" s="1"/>
  <c r="J203" i="1"/>
  <c r="K203" i="1" s="1"/>
  <c r="J204" i="1"/>
  <c r="K204" i="1" s="1"/>
  <c r="J205" i="1"/>
  <c r="K205" i="1" s="1"/>
  <c r="J206" i="1"/>
  <c r="K206" i="1" s="1"/>
  <c r="J207" i="1"/>
  <c r="K207" i="1" s="1"/>
  <c r="J208" i="1"/>
  <c r="K208" i="1" s="1"/>
  <c r="J209" i="1"/>
  <c r="K209" i="1" s="1"/>
  <c r="J210" i="1"/>
  <c r="K210" i="1" s="1"/>
  <c r="J211" i="1"/>
  <c r="K211" i="1" s="1"/>
  <c r="J212" i="1"/>
  <c r="K212" i="1" s="1"/>
  <c r="J213" i="1"/>
  <c r="K213" i="1" s="1"/>
  <c r="J214" i="1"/>
  <c r="K214" i="1" s="1"/>
  <c r="J215" i="1"/>
  <c r="K215" i="1" s="1"/>
  <c r="J216" i="1"/>
  <c r="K216" i="1" s="1"/>
  <c r="J217" i="1"/>
  <c r="K217" i="1" s="1"/>
  <c r="J218" i="1"/>
  <c r="K218" i="1" s="1"/>
  <c r="J219" i="1"/>
  <c r="K219" i="1" s="1"/>
  <c r="J220" i="1"/>
  <c r="K220" i="1" s="1"/>
  <c r="J221" i="1"/>
  <c r="K221" i="1" s="1"/>
  <c r="J222" i="1"/>
  <c r="K222" i="1" s="1"/>
  <c r="J223" i="1"/>
  <c r="K223" i="1" s="1"/>
  <c r="J224" i="1"/>
  <c r="K224" i="1" s="1"/>
  <c r="J225" i="1"/>
  <c r="K225" i="1" s="1"/>
  <c r="J226" i="1"/>
  <c r="K226" i="1" s="1"/>
  <c r="J227" i="1"/>
  <c r="K227" i="1" s="1"/>
  <c r="J228" i="1"/>
  <c r="K228" i="1" s="1"/>
  <c r="J229" i="1"/>
  <c r="K229" i="1" s="1"/>
  <c r="J230" i="1"/>
  <c r="J231" i="1"/>
  <c r="K231" i="1" s="1"/>
  <c r="J232" i="1"/>
  <c r="K232" i="1" s="1"/>
  <c r="J233" i="1"/>
  <c r="J234" i="1"/>
  <c r="K234" i="1" s="1"/>
  <c r="J235" i="1"/>
  <c r="K235" i="1" s="1"/>
  <c r="J236" i="1"/>
  <c r="K236" i="1" s="1"/>
  <c r="J237" i="1"/>
  <c r="K237" i="1" s="1"/>
  <c r="J238" i="1"/>
  <c r="K238" i="1" s="1"/>
  <c r="J239" i="1"/>
  <c r="K239" i="1" s="1"/>
  <c r="J240" i="1"/>
  <c r="K240" i="1" s="1"/>
  <c r="J241" i="1"/>
  <c r="K241" i="1" s="1"/>
  <c r="J242" i="1"/>
  <c r="K242" i="1" s="1"/>
  <c r="J243" i="1"/>
  <c r="K243" i="1" s="1"/>
  <c r="J244" i="1"/>
  <c r="K244" i="1" s="1"/>
  <c r="J246" i="1"/>
  <c r="K246" i="1" s="1"/>
  <c r="J247" i="1"/>
  <c r="K247" i="1" s="1"/>
  <c r="J248" i="1"/>
  <c r="K248" i="1" s="1"/>
  <c r="J249" i="1"/>
  <c r="K249" i="1" s="1"/>
  <c r="J250" i="1"/>
  <c r="K250" i="1" s="1"/>
  <c r="J251" i="1"/>
  <c r="K251" i="1" s="1"/>
  <c r="J252" i="1"/>
  <c r="K252" i="1" s="1"/>
  <c r="J253" i="1"/>
  <c r="K253" i="1" s="1"/>
  <c r="J254" i="1"/>
  <c r="K254" i="1" s="1"/>
  <c r="J255" i="1"/>
  <c r="K255" i="1" s="1"/>
  <c r="J256" i="1"/>
  <c r="K256" i="1" s="1"/>
  <c r="J257" i="1"/>
  <c r="K257" i="1" s="1"/>
  <c r="J258" i="1"/>
  <c r="K258" i="1" s="1"/>
  <c r="J259" i="1"/>
  <c r="K259" i="1" s="1"/>
  <c r="J260" i="1"/>
  <c r="K260" i="1" s="1"/>
  <c r="J261" i="1"/>
  <c r="K261" i="1" s="1"/>
  <c r="J262" i="1"/>
  <c r="K262" i="1" s="1"/>
  <c r="J263" i="1"/>
  <c r="K263" i="1" s="1"/>
  <c r="J264" i="1"/>
  <c r="K264" i="1" s="1"/>
  <c r="J265" i="1"/>
  <c r="K265" i="1" s="1"/>
  <c r="J266" i="1"/>
  <c r="K266" i="1" s="1"/>
  <c r="J267" i="1"/>
  <c r="K267" i="1" s="1"/>
  <c r="J268" i="1"/>
  <c r="K268" i="1" s="1"/>
  <c r="J269" i="1"/>
  <c r="K269" i="1" s="1"/>
  <c r="J270" i="1"/>
  <c r="K270" i="1" s="1"/>
  <c r="J271" i="1"/>
  <c r="K271" i="1" s="1"/>
  <c r="J272" i="1"/>
  <c r="K272" i="1" s="1"/>
  <c r="J273" i="1"/>
  <c r="K273" i="1" s="1"/>
  <c r="J274" i="1"/>
  <c r="K274" i="1" s="1"/>
  <c r="J275" i="1"/>
  <c r="K275" i="1" s="1"/>
  <c r="J276" i="1"/>
  <c r="K276" i="1" s="1"/>
  <c r="J278" i="1"/>
  <c r="K278" i="1" s="1"/>
  <c r="J279" i="1"/>
  <c r="K279" i="1" s="1"/>
  <c r="J280" i="1"/>
  <c r="K280" i="1" s="1"/>
  <c r="J281" i="1"/>
  <c r="K281" i="1" s="1"/>
  <c r="J282" i="1"/>
  <c r="K282" i="1" s="1"/>
  <c r="J283" i="1"/>
  <c r="K283" i="1" s="1"/>
  <c r="J284" i="1"/>
  <c r="K284" i="1" s="1"/>
  <c r="J285" i="1"/>
  <c r="K285" i="1" s="1"/>
  <c r="J286" i="1"/>
  <c r="K286" i="1" s="1"/>
  <c r="J287" i="1"/>
  <c r="K287" i="1" s="1"/>
  <c r="J288" i="1"/>
  <c r="K288" i="1" s="1"/>
  <c r="J290" i="1"/>
  <c r="K290" i="1" s="1"/>
  <c r="J291" i="1"/>
  <c r="K291" i="1" s="1"/>
  <c r="J292" i="1"/>
  <c r="K292" i="1" s="1"/>
  <c r="J293" i="1"/>
  <c r="K293" i="1" s="1"/>
  <c r="J294" i="1"/>
  <c r="K294" i="1" s="1"/>
  <c r="J296" i="1"/>
  <c r="K296" i="1" s="1"/>
  <c r="J297" i="1"/>
  <c r="K297" i="1" s="1"/>
  <c r="J299" i="1"/>
  <c r="K299" i="1" s="1"/>
  <c r="J300" i="1"/>
  <c r="K300" i="1" s="1"/>
  <c r="J301" i="1"/>
  <c r="K301" i="1" s="1"/>
  <c r="J303" i="1"/>
  <c r="K303" i="1" s="1"/>
  <c r="J304" i="1"/>
  <c r="K304" i="1" s="1"/>
  <c r="J306" i="1"/>
  <c r="K306" i="1" s="1"/>
  <c r="J307" i="1"/>
  <c r="K307" i="1" s="1"/>
  <c r="J308" i="1"/>
  <c r="K308" i="1" s="1"/>
  <c r="J309" i="1"/>
  <c r="K309" i="1" s="1"/>
  <c r="J310" i="1"/>
  <c r="K310" i="1" s="1"/>
  <c r="J311" i="1"/>
  <c r="K311" i="1" s="1"/>
  <c r="J312" i="1"/>
  <c r="K312" i="1" s="1"/>
  <c r="J314" i="1"/>
  <c r="K314" i="1" s="1"/>
  <c r="J315" i="1"/>
  <c r="K315" i="1" s="1"/>
  <c r="J316" i="1"/>
  <c r="K316" i="1" s="1"/>
  <c r="J317" i="1"/>
  <c r="K317" i="1" s="1"/>
  <c r="J318" i="1"/>
  <c r="K318" i="1" s="1"/>
  <c r="J320" i="1"/>
  <c r="K320" i="1" s="1"/>
  <c r="J322" i="1"/>
  <c r="K322" i="1" s="1"/>
  <c r="J324" i="1"/>
  <c r="K324" i="1" s="1"/>
  <c r="J325" i="1"/>
  <c r="K325" i="1" s="1"/>
  <c r="J326" i="1"/>
  <c r="K326" i="1" s="1"/>
  <c r="J327" i="1"/>
  <c r="K327" i="1" s="1"/>
  <c r="J329" i="1"/>
  <c r="K329" i="1" s="1"/>
  <c r="J331" i="1"/>
  <c r="K331" i="1" s="1"/>
  <c r="J332" i="1"/>
  <c r="K332" i="1" s="1"/>
  <c r="J333" i="1"/>
  <c r="K333" i="1" s="1"/>
  <c r="J335" i="1"/>
  <c r="K335" i="1" s="1"/>
  <c r="J336" i="1"/>
  <c r="K336" i="1" s="1"/>
  <c r="J337" i="1"/>
  <c r="K337" i="1" s="1"/>
  <c r="J338" i="1"/>
  <c r="K338" i="1" s="1"/>
  <c r="J339" i="1"/>
  <c r="K339" i="1" s="1"/>
  <c r="J341" i="1"/>
  <c r="K341" i="1" s="1"/>
  <c r="J343" i="1"/>
  <c r="K343" i="1" s="1"/>
  <c r="J344" i="1"/>
  <c r="K344" i="1" s="1"/>
  <c r="J346" i="1"/>
  <c r="K346" i="1" s="1"/>
  <c r="J347" i="1"/>
  <c r="K347" i="1" s="1"/>
  <c r="J349" i="1"/>
  <c r="K349" i="1" s="1"/>
  <c r="J351" i="1"/>
  <c r="K351" i="1" s="1"/>
  <c r="J352" i="1"/>
  <c r="K352" i="1" s="1"/>
  <c r="J354" i="1"/>
  <c r="K354" i="1" s="1"/>
  <c r="J355" i="1"/>
  <c r="K355" i="1" s="1"/>
  <c r="J357" i="1"/>
  <c r="K357" i="1" s="1"/>
  <c r="J359" i="1"/>
  <c r="K359" i="1" s="1"/>
  <c r="J360" i="1"/>
  <c r="K360" i="1" s="1"/>
  <c r="J361" i="1"/>
  <c r="K361" i="1" s="1"/>
  <c r="J362" i="1"/>
  <c r="K362" i="1" s="1"/>
  <c r="J363" i="1"/>
  <c r="K363" i="1" s="1"/>
  <c r="J365" i="1"/>
  <c r="K365" i="1" s="1"/>
  <c r="J366" i="1"/>
  <c r="K366" i="1" s="1"/>
  <c r="J368" i="1"/>
  <c r="K368" i="1" s="1"/>
  <c r="J370" i="1"/>
  <c r="K370" i="1" s="1"/>
  <c r="J371" i="1"/>
  <c r="K371" i="1" s="1"/>
  <c r="J372" i="1"/>
  <c r="K372" i="1" s="1"/>
  <c r="J373" i="1"/>
  <c r="K373" i="1" s="1"/>
  <c r="J374" i="1"/>
  <c r="K374" i="1" s="1"/>
  <c r="J375" i="1"/>
  <c r="K375" i="1" s="1"/>
  <c r="J376" i="1"/>
  <c r="K376" i="1" s="1"/>
  <c r="J377" i="1"/>
  <c r="K377" i="1" s="1"/>
  <c r="J378" i="1"/>
  <c r="K378" i="1" s="1"/>
  <c r="J379" i="1"/>
  <c r="K379" i="1" s="1"/>
  <c r="J380" i="1"/>
  <c r="K380" i="1" s="1"/>
  <c r="J381" i="1"/>
  <c r="K381" i="1" s="1"/>
  <c r="J382" i="1"/>
  <c r="K382" i="1" s="1"/>
  <c r="J383" i="1"/>
  <c r="K383" i="1" s="1"/>
  <c r="J384" i="1"/>
  <c r="K384" i="1" s="1"/>
  <c r="J385" i="1"/>
  <c r="K385" i="1" s="1"/>
  <c r="J386" i="1"/>
  <c r="K386" i="1" s="1"/>
  <c r="J387" i="1"/>
  <c r="K387" i="1" s="1"/>
  <c r="J388" i="1"/>
  <c r="K388" i="1" s="1"/>
  <c r="J389" i="1"/>
  <c r="K389" i="1" s="1"/>
  <c r="J390" i="1"/>
  <c r="K390" i="1" s="1"/>
  <c r="J391" i="1"/>
  <c r="K391" i="1" s="1"/>
  <c r="J392" i="1"/>
  <c r="K392" i="1" s="1"/>
  <c r="J393" i="1"/>
  <c r="K393" i="1" s="1"/>
  <c r="J394" i="1"/>
  <c r="K394" i="1" s="1"/>
  <c r="J396" i="1"/>
  <c r="K396" i="1" s="1"/>
  <c r="J398" i="1"/>
  <c r="K398" i="1" s="1"/>
  <c r="J399" i="1"/>
  <c r="K399" i="1" s="1"/>
  <c r="J400" i="1"/>
  <c r="K400" i="1" s="1"/>
  <c r="J401" i="1"/>
  <c r="K401" i="1" s="1"/>
  <c r="J402" i="1"/>
  <c r="K402" i="1" s="1"/>
  <c r="J403" i="1"/>
  <c r="K403" i="1" s="1"/>
  <c r="J404" i="1"/>
  <c r="K404" i="1" s="1"/>
  <c r="J406" i="1"/>
  <c r="K406" i="1" s="1"/>
  <c r="J407" i="1"/>
  <c r="K407" i="1" s="1"/>
  <c r="J408" i="1"/>
  <c r="K408" i="1" s="1"/>
  <c r="J410" i="1"/>
  <c r="K410" i="1" s="1"/>
  <c r="J411" i="1"/>
  <c r="K411" i="1" s="1"/>
  <c r="J412" i="1"/>
  <c r="K412" i="1" s="1"/>
  <c r="J413" i="1"/>
  <c r="K413" i="1" s="1"/>
  <c r="J414" i="1"/>
  <c r="K414" i="1" s="1"/>
  <c r="J415" i="1"/>
  <c r="K415" i="1" s="1"/>
  <c r="J417" i="1"/>
  <c r="K417" i="1" s="1"/>
  <c r="J418" i="1"/>
  <c r="K418" i="1" s="1"/>
  <c r="J419" i="1"/>
  <c r="K419" i="1" s="1"/>
  <c r="J420" i="1"/>
  <c r="K420" i="1" s="1"/>
  <c r="J421" i="1"/>
  <c r="K421" i="1" s="1"/>
  <c r="J422" i="1"/>
  <c r="K422" i="1" s="1"/>
  <c r="J423" i="1"/>
  <c r="K423" i="1" s="1"/>
  <c r="J424" i="1"/>
  <c r="K424" i="1" s="1"/>
  <c r="J425" i="1"/>
  <c r="K425" i="1" s="1"/>
  <c r="J426" i="1"/>
  <c r="K426" i="1" s="1"/>
  <c r="J427" i="1"/>
  <c r="K427" i="1" s="1"/>
  <c r="J429" i="1"/>
  <c r="K429" i="1" s="1"/>
  <c r="J431" i="1"/>
  <c r="K431" i="1" s="1"/>
  <c r="J432" i="1"/>
  <c r="K432" i="1" s="1"/>
  <c r="J434" i="1"/>
  <c r="K434" i="1" s="1"/>
  <c r="J435" i="1"/>
  <c r="K435" i="1" s="1"/>
  <c r="J436" i="1"/>
  <c r="K436" i="1" s="1"/>
  <c r="J437" i="1"/>
  <c r="K437" i="1" s="1"/>
  <c r="J438" i="1"/>
  <c r="K438" i="1" s="1"/>
  <c r="J439" i="1"/>
  <c r="K439" i="1" s="1"/>
  <c r="J440" i="1"/>
  <c r="K440" i="1" s="1"/>
  <c r="J441" i="1"/>
  <c r="K441" i="1" s="1"/>
  <c r="J443" i="1"/>
  <c r="K443" i="1" s="1"/>
  <c r="J444" i="1"/>
  <c r="K444" i="1" s="1"/>
  <c r="J446" i="1"/>
  <c r="K446" i="1" s="1"/>
  <c r="J447" i="1"/>
  <c r="K447" i="1" s="1"/>
  <c r="J448" i="1"/>
  <c r="K448" i="1" s="1"/>
  <c r="J449" i="1"/>
  <c r="K449" i="1" s="1"/>
  <c r="J450" i="1"/>
  <c r="K450" i="1" s="1"/>
  <c r="J451" i="1"/>
  <c r="K451" i="1" s="1"/>
  <c r="J453" i="1"/>
  <c r="K453" i="1" s="1"/>
  <c r="J454" i="1"/>
  <c r="K454" i="1" s="1"/>
  <c r="J455" i="1"/>
  <c r="K455" i="1" s="1"/>
  <c r="J456" i="1"/>
  <c r="K456" i="1" s="1"/>
  <c r="J458" i="1"/>
  <c r="K458" i="1" s="1"/>
  <c r="J459" i="1"/>
  <c r="K459" i="1" s="1"/>
  <c r="J461" i="1"/>
  <c r="K461" i="1" s="1"/>
  <c r="J462" i="1"/>
  <c r="K462" i="1" s="1"/>
  <c r="J463" i="1"/>
  <c r="K463" i="1" s="1"/>
  <c r="J464" i="1"/>
  <c r="K464" i="1" s="1"/>
  <c r="J465" i="1"/>
  <c r="K465" i="1" s="1"/>
  <c r="J466" i="1"/>
  <c r="K466" i="1" s="1"/>
  <c r="J467" i="1"/>
  <c r="K467" i="1" s="1"/>
  <c r="J468" i="1"/>
  <c r="K468" i="1" s="1"/>
  <c r="J469" i="1"/>
  <c r="K469" i="1" s="1"/>
  <c r="J470" i="1"/>
  <c r="K470" i="1" s="1"/>
  <c r="J471" i="1"/>
  <c r="K471" i="1" s="1"/>
  <c r="J472" i="1"/>
  <c r="K472" i="1" s="1"/>
  <c r="J473" i="1"/>
  <c r="K473" i="1" s="1"/>
  <c r="J475" i="1"/>
  <c r="K475" i="1" s="1"/>
  <c r="J476" i="1"/>
  <c r="K476" i="1" s="1"/>
  <c r="J477" i="1"/>
  <c r="K477" i="1" s="1"/>
  <c r="J479" i="1"/>
  <c r="K479" i="1" s="1"/>
  <c r="J480" i="1"/>
  <c r="K480" i="1" s="1"/>
  <c r="J481" i="1"/>
  <c r="K481" i="1" s="1"/>
  <c r="J482" i="1"/>
  <c r="K482" i="1" s="1"/>
  <c r="J483" i="1"/>
  <c r="K483" i="1" s="1"/>
  <c r="J484" i="1"/>
  <c r="K484" i="1" s="1"/>
  <c r="J485" i="1"/>
  <c r="K485" i="1" s="1"/>
  <c r="J487" i="1"/>
  <c r="K487" i="1" s="1"/>
  <c r="J488" i="1"/>
  <c r="K488" i="1" s="1"/>
  <c r="J489" i="1"/>
  <c r="K489" i="1" s="1"/>
  <c r="J490" i="1"/>
  <c r="K490" i="1" s="1"/>
  <c r="J491" i="1"/>
  <c r="K491" i="1" s="1"/>
  <c r="J492" i="1"/>
  <c r="K492" i="1" s="1"/>
  <c r="J494" i="1"/>
  <c r="K494" i="1" s="1"/>
  <c r="J495" i="1"/>
  <c r="K495" i="1" s="1"/>
  <c r="J496" i="1"/>
  <c r="K496" i="1" s="1"/>
  <c r="J497" i="1"/>
  <c r="K497" i="1" s="1"/>
  <c r="J498" i="1"/>
  <c r="K498" i="1" s="1"/>
  <c r="J499" i="1"/>
  <c r="K499" i="1" s="1"/>
  <c r="J500" i="1"/>
  <c r="K500" i="1" s="1"/>
  <c r="J501" i="1"/>
  <c r="K501" i="1" s="1"/>
  <c r="J502" i="1"/>
  <c r="K502" i="1" s="1"/>
  <c r="J503" i="1"/>
  <c r="K503" i="1" s="1"/>
  <c r="J504" i="1"/>
  <c r="K504" i="1" s="1"/>
  <c r="J505" i="1"/>
  <c r="K505" i="1" s="1"/>
  <c r="J506" i="1"/>
  <c r="K506" i="1" s="1"/>
  <c r="J507" i="1"/>
  <c r="K507" i="1" s="1"/>
  <c r="J508" i="1"/>
  <c r="K508" i="1" s="1"/>
  <c r="J509" i="1"/>
  <c r="K509" i="1" s="1"/>
  <c r="J510" i="1"/>
  <c r="K510" i="1" s="1"/>
  <c r="J511" i="1"/>
  <c r="K511" i="1" s="1"/>
  <c r="J512" i="1"/>
  <c r="K512" i="1" s="1"/>
  <c r="J513" i="1"/>
  <c r="K513" i="1" s="1"/>
  <c r="J515" i="1"/>
  <c r="K515" i="1" s="1"/>
  <c r="J516" i="1"/>
  <c r="K516" i="1" s="1"/>
  <c r="J517" i="1"/>
  <c r="K517" i="1" s="1"/>
  <c r="J518" i="1"/>
  <c r="K518" i="1" s="1"/>
  <c r="J519" i="1"/>
  <c r="K519" i="1" s="1"/>
  <c r="J520" i="1"/>
  <c r="K520" i="1" s="1"/>
  <c r="J521" i="1"/>
  <c r="K521" i="1" s="1"/>
  <c r="J522" i="1"/>
  <c r="K522" i="1" s="1"/>
  <c r="J523" i="1"/>
  <c r="K523" i="1" s="1"/>
  <c r="J524" i="1"/>
  <c r="K524" i="1" s="1"/>
  <c r="J525" i="1"/>
  <c r="K525" i="1" s="1"/>
  <c r="J526" i="1"/>
  <c r="K526" i="1" s="1"/>
  <c r="J527" i="1"/>
  <c r="K527" i="1" s="1"/>
  <c r="J528" i="1"/>
  <c r="K528" i="1" s="1"/>
  <c r="J529" i="1"/>
  <c r="K529" i="1" s="1"/>
  <c r="J530" i="1"/>
  <c r="K530" i="1" s="1"/>
  <c r="J531" i="1"/>
  <c r="K531" i="1" s="1"/>
  <c r="J532" i="1"/>
  <c r="K532" i="1" s="1"/>
  <c r="J533" i="1"/>
  <c r="K533" i="1" s="1"/>
  <c r="J534" i="1"/>
  <c r="K534" i="1" s="1"/>
  <c r="J535" i="1"/>
  <c r="K535" i="1" s="1"/>
  <c r="J536" i="1"/>
  <c r="K536" i="1" s="1"/>
  <c r="J537" i="1"/>
  <c r="K537" i="1" s="1"/>
  <c r="J538" i="1"/>
  <c r="K538" i="1" s="1"/>
  <c r="J539" i="1"/>
  <c r="K539" i="1" s="1"/>
  <c r="J540" i="1"/>
  <c r="K540" i="1" s="1"/>
  <c r="J541" i="1"/>
  <c r="K541" i="1" s="1"/>
  <c r="J542" i="1"/>
  <c r="K542" i="1" s="1"/>
  <c r="J544" i="1"/>
  <c r="K544" i="1" s="1"/>
  <c r="J545" i="1"/>
  <c r="K545" i="1" s="1"/>
  <c r="J546" i="1"/>
  <c r="K546" i="1" s="1"/>
  <c r="J547" i="1"/>
  <c r="K547" i="1" s="1"/>
  <c r="J548" i="1"/>
  <c r="K548" i="1" s="1"/>
  <c r="J549" i="1"/>
  <c r="K549" i="1" s="1"/>
  <c r="J550" i="1"/>
  <c r="K550" i="1" s="1"/>
  <c r="J551" i="1"/>
  <c r="K551" i="1" s="1"/>
  <c r="J552" i="1"/>
  <c r="K552" i="1" s="1"/>
  <c r="J553" i="1"/>
  <c r="K553" i="1" s="1"/>
  <c r="J554" i="1"/>
  <c r="K554" i="1" s="1"/>
  <c r="J556" i="1"/>
  <c r="K556" i="1" s="1"/>
  <c r="J557" i="1"/>
  <c r="K557" i="1" s="1"/>
  <c r="J558" i="1"/>
  <c r="K558" i="1" s="1"/>
  <c r="J559" i="1"/>
  <c r="K559" i="1" s="1"/>
  <c r="J560" i="1"/>
  <c r="K560" i="1" s="1"/>
  <c r="J561" i="1"/>
  <c r="K561" i="1" s="1"/>
  <c r="J562" i="1"/>
  <c r="K562" i="1" s="1"/>
  <c r="J563" i="1"/>
  <c r="K563" i="1" s="1"/>
  <c r="J564" i="1"/>
  <c r="K564" i="1" s="1"/>
  <c r="J565" i="1"/>
  <c r="K565" i="1" s="1"/>
  <c r="J566" i="1"/>
  <c r="J567" i="1"/>
  <c r="K567" i="1" s="1"/>
  <c r="J568" i="1"/>
  <c r="K568" i="1" s="1"/>
  <c r="J569" i="1"/>
  <c r="K569" i="1" s="1"/>
  <c r="J570" i="1"/>
  <c r="K570" i="1" s="1"/>
  <c r="J571" i="1"/>
  <c r="K571" i="1" s="1"/>
  <c r="J572" i="1"/>
  <c r="K572" i="1" s="1"/>
  <c r="J573" i="1"/>
  <c r="K573" i="1" s="1"/>
  <c r="J574" i="1"/>
  <c r="K574" i="1" s="1"/>
  <c r="J575" i="1"/>
  <c r="K575" i="1" s="1"/>
  <c r="J576" i="1"/>
  <c r="K576" i="1" s="1"/>
  <c r="J577" i="1"/>
  <c r="K577" i="1" s="1"/>
  <c r="J578" i="1"/>
  <c r="K578" i="1" s="1"/>
  <c r="J579" i="1"/>
  <c r="K579" i="1" s="1"/>
  <c r="J580" i="1"/>
  <c r="K580" i="1" s="1"/>
  <c r="J581" i="1"/>
  <c r="K581" i="1" s="1"/>
  <c r="J582" i="1"/>
  <c r="K582" i="1" s="1"/>
  <c r="J583" i="1"/>
  <c r="K583" i="1" s="1"/>
  <c r="J584" i="1"/>
  <c r="K584" i="1" s="1"/>
  <c r="J585" i="1"/>
  <c r="K585" i="1" s="1"/>
  <c r="J586" i="1"/>
  <c r="K586" i="1" s="1"/>
  <c r="J587" i="1"/>
  <c r="K587" i="1" s="1"/>
  <c r="J588" i="1"/>
  <c r="K588" i="1" s="1"/>
  <c r="J589" i="1"/>
  <c r="K589" i="1" s="1"/>
  <c r="J590" i="1"/>
  <c r="K590" i="1" s="1"/>
  <c r="J591" i="1"/>
  <c r="K591" i="1" s="1"/>
  <c r="J592" i="1"/>
  <c r="K592" i="1" s="1"/>
  <c r="J593" i="1"/>
  <c r="K593" i="1" s="1"/>
  <c r="J594" i="1"/>
  <c r="K594" i="1" s="1"/>
  <c r="J595" i="1"/>
  <c r="K595" i="1" s="1"/>
  <c r="J596" i="1"/>
  <c r="K596" i="1" s="1"/>
  <c r="J597" i="1"/>
  <c r="K597" i="1" s="1"/>
  <c r="J598" i="1"/>
  <c r="K598" i="1" s="1"/>
  <c r="J600" i="1"/>
  <c r="K600" i="1" s="1"/>
  <c r="J601" i="1"/>
  <c r="K601" i="1" s="1"/>
  <c r="J602" i="1"/>
  <c r="K602" i="1" s="1"/>
  <c r="J603" i="1"/>
  <c r="K603" i="1" s="1"/>
  <c r="J604" i="1"/>
  <c r="K604" i="1" s="1"/>
  <c r="J605" i="1"/>
  <c r="K605" i="1" s="1"/>
  <c r="J606" i="1"/>
  <c r="K606" i="1" s="1"/>
  <c r="J607" i="1"/>
  <c r="K607" i="1" s="1"/>
  <c r="J608" i="1"/>
  <c r="K608" i="1" s="1"/>
  <c r="J609" i="1"/>
  <c r="K609" i="1" s="1"/>
  <c r="J610" i="1"/>
  <c r="K610" i="1" s="1"/>
  <c r="J611" i="1"/>
  <c r="K611" i="1" s="1"/>
  <c r="J612" i="1"/>
  <c r="K612" i="1" s="1"/>
  <c r="J613" i="1"/>
  <c r="K613" i="1" s="1"/>
  <c r="J614" i="1"/>
  <c r="K614" i="1" s="1"/>
  <c r="J615" i="1"/>
  <c r="K615" i="1" s="1"/>
  <c r="J616" i="1"/>
  <c r="J617" i="1"/>
  <c r="K617" i="1" s="1"/>
  <c r="J618" i="1"/>
  <c r="K618" i="1" s="1"/>
  <c r="J619" i="1"/>
  <c r="K619" i="1" s="1"/>
  <c r="J620" i="1"/>
  <c r="K620" i="1" s="1"/>
  <c r="J621" i="1"/>
  <c r="K621" i="1" s="1"/>
  <c r="J622" i="1"/>
  <c r="K622" i="1" s="1"/>
  <c r="J623" i="1"/>
  <c r="K623" i="1" s="1"/>
  <c r="J624" i="1"/>
  <c r="K624" i="1" s="1"/>
  <c r="J625" i="1"/>
  <c r="K625" i="1" s="1"/>
  <c r="J626" i="1"/>
  <c r="K626" i="1" s="1"/>
  <c r="J627" i="1"/>
  <c r="K627" i="1" s="1"/>
  <c r="J628" i="1"/>
  <c r="K628" i="1" s="1"/>
  <c r="J629" i="1"/>
  <c r="K629" i="1" s="1"/>
  <c r="J630" i="1"/>
  <c r="K630" i="1" s="1"/>
  <c r="J631" i="1"/>
  <c r="K631" i="1" s="1"/>
  <c r="J632" i="1"/>
  <c r="K632" i="1" s="1"/>
  <c r="J633" i="1"/>
  <c r="K633" i="1" s="1"/>
  <c r="J635" i="1"/>
  <c r="K635" i="1" s="1"/>
  <c r="J636" i="1"/>
  <c r="K636" i="1" s="1"/>
  <c r="J637" i="1"/>
  <c r="K637" i="1" s="1"/>
  <c r="J638" i="1"/>
  <c r="K638" i="1" s="1"/>
  <c r="J639" i="1"/>
  <c r="K639" i="1" s="1"/>
  <c r="J640" i="1"/>
  <c r="K640" i="1" s="1"/>
  <c r="J641" i="1"/>
  <c r="K641" i="1" s="1"/>
  <c r="J642" i="1"/>
  <c r="K642" i="1" s="1"/>
  <c r="J643" i="1"/>
  <c r="K643" i="1" s="1"/>
  <c r="J644" i="1"/>
  <c r="K644" i="1" s="1"/>
  <c r="J645" i="1"/>
  <c r="K645" i="1" s="1"/>
  <c r="J647" i="1"/>
  <c r="K647" i="1" s="1"/>
  <c r="J648" i="1"/>
  <c r="K648" i="1" s="1"/>
  <c r="J649" i="1"/>
  <c r="K649" i="1" s="1"/>
  <c r="J650" i="1"/>
  <c r="K650" i="1" s="1"/>
  <c r="J651" i="1"/>
  <c r="K651" i="1" s="1"/>
  <c r="J653" i="1"/>
  <c r="K653" i="1" s="1"/>
  <c r="J654" i="1"/>
  <c r="K654" i="1" s="1"/>
  <c r="J655" i="1"/>
  <c r="K655" i="1" s="1"/>
  <c r="J656" i="1"/>
  <c r="K656" i="1" s="1"/>
  <c r="J657" i="1"/>
  <c r="K657" i="1" s="1"/>
  <c r="J658" i="1"/>
  <c r="K658" i="1" s="1"/>
  <c r="J659" i="1"/>
  <c r="K659" i="1" s="1"/>
  <c r="J660" i="1"/>
  <c r="K660" i="1" s="1"/>
  <c r="J661" i="1"/>
  <c r="K661" i="1" s="1"/>
  <c r="J662" i="1"/>
  <c r="J663" i="1"/>
  <c r="K663" i="1" s="1"/>
  <c r="J664" i="1"/>
  <c r="K664" i="1" s="1"/>
  <c r="J665" i="1"/>
  <c r="K665" i="1" s="1"/>
  <c r="J666" i="1"/>
  <c r="K666" i="1" s="1"/>
  <c r="J667" i="1"/>
  <c r="K667" i="1" s="1"/>
  <c r="J668" i="1"/>
  <c r="K668" i="1" s="1"/>
  <c r="J669" i="1"/>
  <c r="K669" i="1" s="1"/>
  <c r="J670" i="1"/>
  <c r="K670" i="1" s="1"/>
  <c r="J672" i="1"/>
  <c r="K672" i="1" s="1"/>
  <c r="J673" i="1"/>
  <c r="K673" i="1" s="1"/>
  <c r="J674" i="1"/>
  <c r="K674" i="1" s="1"/>
  <c r="J676" i="1"/>
  <c r="K676" i="1" s="1"/>
  <c r="J678" i="1"/>
  <c r="K678" i="1" s="1"/>
  <c r="J679" i="1"/>
  <c r="K679" i="1" s="1"/>
  <c r="J680" i="1"/>
  <c r="K680" i="1" s="1"/>
  <c r="J681" i="1"/>
  <c r="K681" i="1" s="1"/>
  <c r="J682" i="1"/>
  <c r="K682" i="1" s="1"/>
  <c r="J684" i="1"/>
  <c r="K684" i="1" s="1"/>
  <c r="J685" i="1"/>
  <c r="K685" i="1" s="1"/>
  <c r="J687" i="1"/>
  <c r="K687" i="1" s="1"/>
  <c r="J688" i="1"/>
  <c r="K688" i="1" s="1"/>
  <c r="J689" i="1"/>
  <c r="K689" i="1" s="1"/>
  <c r="J690" i="1"/>
  <c r="K690" i="1" s="1"/>
  <c r="J691" i="1"/>
  <c r="K691" i="1" s="1"/>
  <c r="J692" i="1"/>
  <c r="K692" i="1" s="1"/>
  <c r="J693" i="1"/>
  <c r="K693" i="1" s="1"/>
  <c r="J694" i="1"/>
  <c r="K694" i="1" s="1"/>
  <c r="J695" i="1"/>
  <c r="K695" i="1" s="1"/>
  <c r="J697" i="1"/>
  <c r="K697" i="1" s="1"/>
  <c r="J698" i="1"/>
  <c r="K698" i="1" s="1"/>
  <c r="J700" i="1"/>
  <c r="K700" i="1" s="1"/>
  <c r="J702" i="1"/>
  <c r="K702" i="1" s="1"/>
  <c r="J704" i="1"/>
  <c r="K704" i="1" s="1"/>
  <c r="J705" i="1"/>
  <c r="K705" i="1" s="1"/>
  <c r="J707" i="1"/>
  <c r="K707" i="1" s="1"/>
  <c r="J708" i="1"/>
  <c r="K708" i="1" s="1"/>
  <c r="J710" i="1"/>
  <c r="K710" i="1" s="1"/>
  <c r="J711" i="1"/>
  <c r="K711" i="1" s="1"/>
  <c r="J712" i="1"/>
  <c r="K712" i="1" s="1"/>
  <c r="J714" i="1"/>
  <c r="M5" i="1" l="1"/>
  <c r="L5" i="1"/>
  <c r="I5" i="1"/>
  <c r="H5" i="1"/>
  <c r="M15" i="1"/>
  <c r="L15" i="1"/>
  <c r="I15" i="1"/>
  <c r="H15" i="1"/>
  <c r="M62" i="1"/>
  <c r="L62" i="1"/>
  <c r="I62" i="1"/>
  <c r="H62" i="1"/>
  <c r="M64" i="1"/>
  <c r="L64" i="1"/>
  <c r="I64" i="1"/>
  <c r="H64" i="1"/>
  <c r="M66" i="1"/>
  <c r="L66" i="1"/>
  <c r="I66" i="1"/>
  <c r="H66" i="1"/>
  <c r="M79" i="1"/>
  <c r="L79" i="1"/>
  <c r="I79" i="1"/>
  <c r="H79" i="1"/>
  <c r="M83" i="1"/>
  <c r="L83" i="1"/>
  <c r="I83" i="1"/>
  <c r="H83" i="1"/>
  <c r="M85" i="1"/>
  <c r="L85" i="1"/>
  <c r="I85" i="1"/>
  <c r="H85" i="1"/>
  <c r="M91" i="1"/>
  <c r="L91" i="1"/>
  <c r="I91" i="1"/>
  <c r="H91" i="1"/>
  <c r="M93" i="1"/>
  <c r="L93" i="1"/>
  <c r="I93" i="1"/>
  <c r="H93" i="1"/>
  <c r="M95" i="1"/>
  <c r="L95" i="1"/>
  <c r="I95" i="1"/>
  <c r="H95" i="1"/>
  <c r="M97" i="1"/>
  <c r="L97" i="1"/>
  <c r="I97" i="1"/>
  <c r="H97" i="1"/>
  <c r="M99" i="1"/>
  <c r="L99" i="1"/>
  <c r="I99" i="1"/>
  <c r="H99" i="1"/>
  <c r="M101" i="1"/>
  <c r="L101" i="1"/>
  <c r="I101" i="1"/>
  <c r="H101" i="1"/>
  <c r="M103" i="1"/>
  <c r="L103" i="1"/>
  <c r="I103" i="1"/>
  <c r="H103" i="1"/>
  <c r="M105" i="1"/>
  <c r="L105" i="1"/>
  <c r="I105" i="1"/>
  <c r="H105" i="1"/>
  <c r="M108" i="1"/>
  <c r="L108" i="1"/>
  <c r="I108" i="1"/>
  <c r="H108" i="1"/>
  <c r="M111" i="1"/>
  <c r="L111" i="1"/>
  <c r="I111" i="1"/>
  <c r="H111" i="1"/>
  <c r="M122" i="1"/>
  <c r="L122" i="1"/>
  <c r="I122" i="1"/>
  <c r="H122" i="1"/>
  <c r="M124" i="1"/>
  <c r="L124" i="1"/>
  <c r="I124" i="1"/>
  <c r="H124" i="1"/>
  <c r="M160" i="1"/>
  <c r="L160" i="1"/>
  <c r="I160" i="1"/>
  <c r="H160" i="1"/>
  <c r="M164" i="1"/>
  <c r="L164" i="1"/>
  <c r="I164" i="1"/>
  <c r="H164" i="1"/>
  <c r="M166" i="1"/>
  <c r="L166" i="1"/>
  <c r="I166" i="1"/>
  <c r="H166" i="1"/>
  <c r="M168" i="1"/>
  <c r="L168" i="1"/>
  <c r="I168" i="1"/>
  <c r="H168" i="1"/>
  <c r="M170" i="1"/>
  <c r="L170" i="1"/>
  <c r="I170" i="1"/>
  <c r="H170" i="1"/>
  <c r="M187" i="1"/>
  <c r="L187" i="1"/>
  <c r="I187" i="1"/>
  <c r="H187" i="1"/>
  <c r="M245" i="1"/>
  <c r="L245" i="1"/>
  <c r="I245" i="1"/>
  <c r="H245" i="1"/>
  <c r="M277" i="1"/>
  <c r="L277" i="1"/>
  <c r="I277" i="1"/>
  <c r="H277" i="1"/>
  <c r="M289" i="1"/>
  <c r="L289" i="1"/>
  <c r="I289" i="1"/>
  <c r="H289" i="1"/>
  <c r="M295" i="1"/>
  <c r="L295" i="1"/>
  <c r="I295" i="1"/>
  <c r="H295" i="1"/>
  <c r="M298" i="1"/>
  <c r="L298" i="1"/>
  <c r="I298" i="1"/>
  <c r="H298" i="1"/>
  <c r="M302" i="1"/>
  <c r="L302" i="1"/>
  <c r="I302" i="1"/>
  <c r="H302" i="1"/>
  <c r="M305" i="1"/>
  <c r="L305" i="1"/>
  <c r="I305" i="1"/>
  <c r="H305" i="1"/>
  <c r="M313" i="1"/>
  <c r="L313" i="1"/>
  <c r="I313" i="1"/>
  <c r="H313" i="1"/>
  <c r="M319" i="1"/>
  <c r="L319" i="1"/>
  <c r="I319" i="1"/>
  <c r="H319" i="1"/>
  <c r="M321" i="1"/>
  <c r="L321" i="1"/>
  <c r="I321" i="1"/>
  <c r="H321" i="1"/>
  <c r="M323" i="1"/>
  <c r="L323" i="1"/>
  <c r="I323" i="1"/>
  <c r="H323" i="1"/>
  <c r="M328" i="1"/>
  <c r="L328" i="1"/>
  <c r="I328" i="1"/>
  <c r="H328" i="1"/>
  <c r="M330" i="1"/>
  <c r="L330" i="1"/>
  <c r="I330" i="1"/>
  <c r="H330" i="1"/>
  <c r="M334" i="1"/>
  <c r="L334" i="1"/>
  <c r="I334" i="1"/>
  <c r="H334" i="1"/>
  <c r="M340" i="1"/>
  <c r="L340" i="1"/>
  <c r="I340" i="1"/>
  <c r="H340" i="1"/>
  <c r="M342" i="1"/>
  <c r="L342" i="1"/>
  <c r="I342" i="1"/>
  <c r="H342" i="1"/>
  <c r="M345" i="1"/>
  <c r="L345" i="1"/>
  <c r="I345" i="1"/>
  <c r="H345" i="1"/>
  <c r="M348" i="1"/>
  <c r="L348" i="1"/>
  <c r="I348" i="1"/>
  <c r="H348" i="1"/>
  <c r="M350" i="1"/>
  <c r="L350" i="1"/>
  <c r="I350" i="1"/>
  <c r="H350" i="1"/>
  <c r="M353" i="1"/>
  <c r="L353" i="1"/>
  <c r="I353" i="1"/>
  <c r="H353" i="1"/>
  <c r="M356" i="1"/>
  <c r="L356" i="1"/>
  <c r="I356" i="1"/>
  <c r="H356" i="1"/>
  <c r="M358" i="1"/>
  <c r="L358" i="1"/>
  <c r="I358" i="1"/>
  <c r="H358" i="1"/>
  <c r="M364" i="1"/>
  <c r="L364" i="1"/>
  <c r="I364" i="1"/>
  <c r="H364" i="1"/>
  <c r="M367" i="1"/>
  <c r="L367" i="1"/>
  <c r="I367" i="1"/>
  <c r="H367" i="1"/>
  <c r="M369" i="1"/>
  <c r="L369" i="1"/>
  <c r="I369" i="1"/>
  <c r="H369" i="1"/>
  <c r="M395" i="1"/>
  <c r="L395" i="1"/>
  <c r="I395" i="1"/>
  <c r="H395" i="1"/>
  <c r="M397" i="1"/>
  <c r="L397" i="1"/>
  <c r="I397" i="1"/>
  <c r="H397" i="1"/>
  <c r="M405" i="1"/>
  <c r="L405" i="1"/>
  <c r="I405" i="1"/>
  <c r="H405" i="1"/>
  <c r="M409" i="1"/>
  <c r="L409" i="1"/>
  <c r="I409" i="1"/>
  <c r="H409" i="1"/>
  <c r="M416" i="1"/>
  <c r="L416" i="1"/>
  <c r="I416" i="1"/>
  <c r="H416" i="1"/>
  <c r="M428" i="1"/>
  <c r="L428" i="1"/>
  <c r="I428" i="1"/>
  <c r="H428" i="1"/>
  <c r="M430" i="1"/>
  <c r="L430" i="1"/>
  <c r="I430" i="1"/>
  <c r="H430" i="1"/>
  <c r="M433" i="1"/>
  <c r="L433" i="1"/>
  <c r="I433" i="1"/>
  <c r="H433" i="1"/>
  <c r="M442" i="1"/>
  <c r="L442" i="1"/>
  <c r="I442" i="1"/>
  <c r="H442" i="1"/>
  <c r="M445" i="1"/>
  <c r="L445" i="1"/>
  <c r="I445" i="1"/>
  <c r="H445" i="1"/>
  <c r="M452" i="1"/>
  <c r="L452" i="1"/>
  <c r="I452" i="1"/>
  <c r="H452" i="1"/>
  <c r="M457" i="1"/>
  <c r="L457" i="1"/>
  <c r="I457" i="1"/>
  <c r="H457" i="1"/>
  <c r="M460" i="1"/>
  <c r="L460" i="1"/>
  <c r="I460" i="1"/>
  <c r="H460" i="1"/>
  <c r="M474" i="1"/>
  <c r="L474" i="1"/>
  <c r="I474" i="1"/>
  <c r="H474" i="1"/>
  <c r="M478" i="1"/>
  <c r="L478" i="1"/>
  <c r="I478" i="1"/>
  <c r="H478" i="1"/>
  <c r="M486" i="1"/>
  <c r="L486" i="1"/>
  <c r="I486" i="1"/>
  <c r="H486" i="1"/>
  <c r="M493" i="1"/>
  <c r="L493" i="1"/>
  <c r="I493" i="1"/>
  <c r="H493" i="1"/>
  <c r="M514" i="1"/>
  <c r="L514" i="1"/>
  <c r="I514" i="1"/>
  <c r="H514" i="1"/>
  <c r="M543" i="1"/>
  <c r="L543" i="1"/>
  <c r="I543" i="1"/>
  <c r="H543" i="1"/>
  <c r="M555" i="1"/>
  <c r="L555" i="1"/>
  <c r="I555" i="1"/>
  <c r="H555" i="1"/>
  <c r="M599" i="1"/>
  <c r="L599" i="1"/>
  <c r="I599" i="1"/>
  <c r="H599" i="1"/>
  <c r="M634" i="1"/>
  <c r="L634" i="1"/>
  <c r="I634" i="1"/>
  <c r="H634" i="1"/>
  <c r="M646" i="1"/>
  <c r="L646" i="1"/>
  <c r="I646" i="1"/>
  <c r="H646" i="1"/>
  <c r="M652" i="1"/>
  <c r="L652" i="1"/>
  <c r="I652" i="1"/>
  <c r="H652" i="1"/>
  <c r="M671" i="1"/>
  <c r="L671" i="1"/>
  <c r="I671" i="1"/>
  <c r="H671" i="1"/>
  <c r="M675" i="1"/>
  <c r="L675" i="1"/>
  <c r="I675" i="1"/>
  <c r="H675" i="1"/>
  <c r="M677" i="1"/>
  <c r="L677" i="1"/>
  <c r="I677" i="1"/>
  <c r="H677" i="1"/>
  <c r="M683" i="1"/>
  <c r="L683" i="1"/>
  <c r="I683" i="1"/>
  <c r="H683" i="1"/>
  <c r="M686" i="1"/>
  <c r="L686" i="1"/>
  <c r="I686" i="1"/>
  <c r="H686" i="1"/>
  <c r="M696" i="1"/>
  <c r="L696" i="1"/>
  <c r="I696" i="1"/>
  <c r="H696" i="1"/>
  <c r="M699" i="1"/>
  <c r="L699" i="1"/>
  <c r="I699" i="1"/>
  <c r="H699" i="1"/>
  <c r="M701" i="1"/>
  <c r="L701" i="1"/>
  <c r="I701" i="1"/>
  <c r="H701" i="1"/>
  <c r="M703" i="1"/>
  <c r="L703" i="1"/>
  <c r="I703" i="1"/>
  <c r="H703" i="1"/>
  <c r="M706" i="1"/>
  <c r="L706" i="1"/>
  <c r="I706" i="1"/>
  <c r="H706" i="1"/>
  <c r="M709" i="1"/>
  <c r="L709" i="1"/>
  <c r="I709" i="1"/>
  <c r="H709" i="1"/>
  <c r="M713" i="1"/>
  <c r="L713" i="1"/>
  <c r="I713" i="1"/>
  <c r="H713" i="1"/>
  <c r="J709" i="1" l="1"/>
  <c r="K709" i="1" s="1"/>
  <c r="J701" i="1"/>
  <c r="K701" i="1" s="1"/>
  <c r="N713" i="1"/>
  <c r="O713" i="1" s="1"/>
  <c r="N706" i="1"/>
  <c r="O706" i="1" s="1"/>
  <c r="N703" i="1"/>
  <c r="O703" i="1" s="1"/>
  <c r="N699" i="1"/>
  <c r="O699" i="1" s="1"/>
  <c r="N686" i="1"/>
  <c r="O686" i="1" s="1"/>
  <c r="N677" i="1"/>
  <c r="O677" i="1" s="1"/>
  <c r="N671" i="1"/>
  <c r="O671" i="1" s="1"/>
  <c r="N634" i="1"/>
  <c r="O634" i="1" s="1"/>
  <c r="J696" i="1"/>
  <c r="K696" i="1" s="1"/>
  <c r="J683" i="1"/>
  <c r="K683" i="1" s="1"/>
  <c r="J646" i="1"/>
  <c r="K646" i="1" s="1"/>
  <c r="N514" i="1"/>
  <c r="O514" i="1" s="1"/>
  <c r="N486" i="1"/>
  <c r="O486" i="1" s="1"/>
  <c r="N474" i="1"/>
  <c r="O474" i="1" s="1"/>
  <c r="N457" i="1"/>
  <c r="O457" i="1" s="1"/>
  <c r="N445" i="1"/>
  <c r="O445" i="1" s="1"/>
  <c r="N442" i="1"/>
  <c r="O442" i="1" s="1"/>
  <c r="N430" i="1"/>
  <c r="O430" i="1" s="1"/>
  <c r="N428" i="1"/>
  <c r="O428" i="1" s="1"/>
  <c r="N409" i="1"/>
  <c r="O409" i="1" s="1"/>
  <c r="N111" i="1"/>
  <c r="O111" i="1" s="1"/>
  <c r="N105" i="1"/>
  <c r="O105" i="1" s="1"/>
  <c r="N101" i="1"/>
  <c r="O101" i="1" s="1"/>
  <c r="N97" i="1"/>
  <c r="O97" i="1" s="1"/>
  <c r="N93" i="1"/>
  <c r="O93" i="1" s="1"/>
  <c r="N85" i="1"/>
  <c r="O85" i="1" s="1"/>
  <c r="N79" i="1"/>
  <c r="N364" i="1"/>
  <c r="O364" i="1" s="1"/>
  <c r="N64" i="1"/>
  <c r="O64" i="1" s="1"/>
  <c r="J478" i="1"/>
  <c r="K478" i="1" s="1"/>
  <c r="J460" i="1"/>
  <c r="K460" i="1" s="1"/>
  <c r="J452" i="1"/>
  <c r="K452" i="1" s="1"/>
  <c r="J433" i="1"/>
  <c r="K433" i="1" s="1"/>
  <c r="J416" i="1"/>
  <c r="K416" i="1" s="1"/>
  <c r="J405" i="1"/>
  <c r="K405" i="1" s="1"/>
  <c r="J395" i="1"/>
  <c r="K395" i="1" s="1"/>
  <c r="J367" i="1"/>
  <c r="K367" i="1" s="1"/>
  <c r="J353" i="1"/>
  <c r="K353" i="1" s="1"/>
  <c r="J348" i="1"/>
  <c r="K348" i="1" s="1"/>
  <c r="J342" i="1"/>
  <c r="K342" i="1" s="1"/>
  <c r="J334" i="1"/>
  <c r="K334" i="1" s="1"/>
  <c r="J328" i="1"/>
  <c r="K328" i="1" s="1"/>
  <c r="J321" i="1"/>
  <c r="K321" i="1" s="1"/>
  <c r="J313" i="1"/>
  <c r="K313" i="1" s="1"/>
  <c r="J298" i="1"/>
  <c r="K298" i="1" s="1"/>
  <c r="J289" i="1"/>
  <c r="K289" i="1" s="1"/>
  <c r="J245" i="1"/>
  <c r="K245" i="1" s="1"/>
  <c r="J170" i="1"/>
  <c r="K170" i="1" s="1"/>
  <c r="J166" i="1"/>
  <c r="K166" i="1" s="1"/>
  <c r="J160" i="1"/>
  <c r="K160" i="1" s="1"/>
  <c r="J122" i="1"/>
  <c r="K122" i="1" s="1"/>
  <c r="J108" i="1"/>
  <c r="J103" i="1"/>
  <c r="K103" i="1" s="1"/>
  <c r="J99" i="1"/>
  <c r="K99" i="1" s="1"/>
  <c r="J95" i="1"/>
  <c r="K95" i="1" s="1"/>
  <c r="J91" i="1"/>
  <c r="K91" i="1" s="1"/>
  <c r="J83" i="1"/>
  <c r="K83" i="1" s="1"/>
  <c r="J66" i="1"/>
  <c r="K66" i="1" s="1"/>
  <c r="N493" i="1"/>
  <c r="O493" i="1" s="1"/>
  <c r="N478" i="1"/>
  <c r="O478" i="1" s="1"/>
  <c r="N460" i="1"/>
  <c r="O460" i="1" s="1"/>
  <c r="N452" i="1"/>
  <c r="O452" i="1" s="1"/>
  <c r="J675" i="1"/>
  <c r="K675" i="1" s="1"/>
  <c r="N298" i="1"/>
  <c r="O298" i="1" s="1"/>
  <c r="N289" i="1"/>
  <c r="O289" i="1" s="1"/>
  <c r="N555" i="1"/>
  <c r="O555" i="1" s="1"/>
  <c r="N397" i="1"/>
  <c r="O397" i="1" s="1"/>
  <c r="N369" i="1"/>
  <c r="O369" i="1" s="1"/>
  <c r="N15" i="1"/>
  <c r="O15" i="1" s="1"/>
  <c r="N709" i="1"/>
  <c r="O709" i="1" s="1"/>
  <c r="N701" i="1"/>
  <c r="O701" i="1" s="1"/>
  <c r="N696" i="1"/>
  <c r="O696" i="1" s="1"/>
  <c r="N683" i="1"/>
  <c r="O683" i="1" s="1"/>
  <c r="N675" i="1"/>
  <c r="O675" i="1" s="1"/>
  <c r="N652" i="1"/>
  <c r="O652" i="1" s="1"/>
  <c r="N646" i="1"/>
  <c r="O646" i="1" s="1"/>
  <c r="N599" i="1"/>
  <c r="O599" i="1" s="1"/>
  <c r="N543" i="1"/>
  <c r="O543" i="1" s="1"/>
  <c r="N170" i="1"/>
  <c r="O170" i="1" s="1"/>
  <c r="N166" i="1"/>
  <c r="O166" i="1" s="1"/>
  <c r="N160" i="1"/>
  <c r="O160" i="1" s="1"/>
  <c r="N122" i="1"/>
  <c r="O122" i="1" s="1"/>
  <c r="N108" i="1"/>
  <c r="N103" i="1"/>
  <c r="O103" i="1" s="1"/>
  <c r="N99" i="1"/>
  <c r="O99" i="1" s="1"/>
  <c r="N95" i="1"/>
  <c r="O95" i="1" s="1"/>
  <c r="N91" i="1"/>
  <c r="O91" i="1" s="1"/>
  <c r="N83" i="1"/>
  <c r="O83" i="1" s="1"/>
  <c r="N66" i="1"/>
  <c r="O66" i="1" s="1"/>
  <c r="N62" i="1"/>
  <c r="O62" i="1" s="1"/>
  <c r="N5" i="1"/>
  <c r="O5" i="1" s="1"/>
  <c r="J713" i="1"/>
  <c r="J706" i="1"/>
  <c r="K706" i="1" s="1"/>
  <c r="J703" i="1"/>
  <c r="K703" i="1" s="1"/>
  <c r="J699" i="1"/>
  <c r="K699" i="1" s="1"/>
  <c r="J686" i="1"/>
  <c r="K686" i="1" s="1"/>
  <c r="J677" i="1"/>
  <c r="K677" i="1" s="1"/>
  <c r="J671" i="1"/>
  <c r="K671" i="1" s="1"/>
  <c r="J634" i="1"/>
  <c r="K634" i="1" s="1"/>
  <c r="J555" i="1"/>
  <c r="K555" i="1" s="1"/>
  <c r="J514" i="1"/>
  <c r="K514" i="1" s="1"/>
  <c r="J486" i="1"/>
  <c r="K486" i="1" s="1"/>
  <c r="J474" i="1"/>
  <c r="K474" i="1" s="1"/>
  <c r="J457" i="1"/>
  <c r="K457" i="1" s="1"/>
  <c r="J445" i="1"/>
  <c r="K445" i="1" s="1"/>
  <c r="J442" i="1"/>
  <c r="K442" i="1" s="1"/>
  <c r="J430" i="1"/>
  <c r="K430" i="1" s="1"/>
  <c r="J428" i="1"/>
  <c r="K428" i="1" s="1"/>
  <c r="J409" i="1"/>
  <c r="K409" i="1" s="1"/>
  <c r="J397" i="1"/>
  <c r="K397" i="1" s="1"/>
  <c r="J369" i="1"/>
  <c r="K369" i="1" s="1"/>
  <c r="J364" i="1"/>
  <c r="K364" i="1" s="1"/>
  <c r="J358" i="1"/>
  <c r="K358" i="1" s="1"/>
  <c r="J356" i="1"/>
  <c r="K356" i="1" s="1"/>
  <c r="J350" i="1"/>
  <c r="K350" i="1" s="1"/>
  <c r="J345" i="1"/>
  <c r="K345" i="1" s="1"/>
  <c r="J340" i="1"/>
  <c r="K340" i="1" s="1"/>
  <c r="J330" i="1"/>
  <c r="K330" i="1" s="1"/>
  <c r="J323" i="1"/>
  <c r="K323" i="1" s="1"/>
  <c r="J319" i="1"/>
  <c r="K319" i="1" s="1"/>
  <c r="J305" i="1"/>
  <c r="K305" i="1" s="1"/>
  <c r="J302" i="1"/>
  <c r="K302" i="1" s="1"/>
  <c r="J295" i="1"/>
  <c r="K295" i="1" s="1"/>
  <c r="J277" i="1"/>
  <c r="K277" i="1" s="1"/>
  <c r="J187" i="1"/>
  <c r="K187" i="1" s="1"/>
  <c r="J168" i="1"/>
  <c r="K168" i="1" s="1"/>
  <c r="J164" i="1"/>
  <c r="K164" i="1" s="1"/>
  <c r="J124" i="1"/>
  <c r="K124" i="1" s="1"/>
  <c r="J111" i="1"/>
  <c r="K111" i="1" s="1"/>
  <c r="J105" i="1"/>
  <c r="K105" i="1" s="1"/>
  <c r="J101" i="1"/>
  <c r="K101" i="1" s="1"/>
  <c r="J97" i="1"/>
  <c r="K97" i="1" s="1"/>
  <c r="J93" i="1"/>
  <c r="K93" i="1" s="1"/>
  <c r="J85" i="1"/>
  <c r="K85" i="1" s="1"/>
  <c r="J79" i="1"/>
  <c r="J64" i="1"/>
  <c r="K64" i="1" s="1"/>
  <c r="J15" i="1"/>
  <c r="K15" i="1" s="1"/>
  <c r="J652" i="1"/>
  <c r="K652" i="1" s="1"/>
  <c r="J599" i="1"/>
  <c r="K599" i="1" s="1"/>
  <c r="J543" i="1"/>
  <c r="K543" i="1" s="1"/>
  <c r="J493" i="1"/>
  <c r="K493" i="1" s="1"/>
  <c r="J62" i="1"/>
  <c r="K62" i="1" s="1"/>
  <c r="J5" i="1"/>
  <c r="K5" i="1" s="1"/>
  <c r="N358" i="1"/>
  <c r="O358" i="1" s="1"/>
  <c r="N356" i="1"/>
  <c r="O356" i="1" s="1"/>
  <c r="N350" i="1"/>
  <c r="O350" i="1" s="1"/>
  <c r="N345" i="1"/>
  <c r="O345" i="1" s="1"/>
  <c r="N340" i="1"/>
  <c r="O340" i="1" s="1"/>
  <c r="N330" i="1"/>
  <c r="O330" i="1" s="1"/>
  <c r="N323" i="1"/>
  <c r="O323" i="1" s="1"/>
  <c r="N319" i="1"/>
  <c r="O319" i="1" s="1"/>
  <c r="N305" i="1"/>
  <c r="O305" i="1" s="1"/>
  <c r="N302" i="1"/>
  <c r="O302" i="1" s="1"/>
  <c r="N295" i="1"/>
  <c r="O295" i="1" s="1"/>
  <c r="N277" i="1"/>
  <c r="O277" i="1" s="1"/>
  <c r="N187" i="1"/>
  <c r="O187" i="1" s="1"/>
  <c r="N168" i="1"/>
  <c r="O168" i="1" s="1"/>
  <c r="N164" i="1"/>
  <c r="O164" i="1" s="1"/>
  <c r="N124" i="1"/>
  <c r="O124" i="1" s="1"/>
  <c r="N433" i="1"/>
  <c r="O433" i="1" s="1"/>
  <c r="N416" i="1"/>
  <c r="O416" i="1" s="1"/>
  <c r="N405" i="1"/>
  <c r="O405" i="1" s="1"/>
  <c r="N395" i="1"/>
  <c r="O395" i="1" s="1"/>
  <c r="N367" i="1"/>
  <c r="O367" i="1" s="1"/>
  <c r="N353" i="1"/>
  <c r="O353" i="1" s="1"/>
  <c r="N348" i="1"/>
  <c r="O348" i="1" s="1"/>
  <c r="N342" i="1"/>
  <c r="O342" i="1" s="1"/>
  <c r="N334" i="1"/>
  <c r="O334" i="1" s="1"/>
  <c r="N328" i="1"/>
  <c r="O328" i="1" s="1"/>
  <c r="N321" i="1"/>
  <c r="O321" i="1" s="1"/>
  <c r="N313" i="1"/>
  <c r="O313" i="1" s="1"/>
  <c r="N245" i="1"/>
  <c r="O245" i="1" s="1"/>
  <c r="H4" i="1"/>
  <c r="I4" i="1"/>
  <c r="L4" i="1"/>
  <c r="M4" i="1"/>
  <c r="J4" i="1" l="1"/>
  <c r="K4" i="1" s="1"/>
  <c r="N4" i="1"/>
  <c r="O4" i="1" s="1"/>
</calcChain>
</file>

<file path=xl/sharedStrings.xml><?xml version="1.0" encoding="utf-8"?>
<sst xmlns="http://schemas.openxmlformats.org/spreadsheetml/2006/main" count="4681" uniqueCount="660">
  <si>
    <t>1131</t>
  </si>
  <si>
    <t>000000</t>
  </si>
  <si>
    <t>Gewählte Gemeindeorgane</t>
  </si>
  <si>
    <t>1.582000</t>
  </si>
  <si>
    <t>Leistungen aus der Selbstträgerschaft</t>
  </si>
  <si>
    <t/>
  </si>
  <si>
    <t>1.670000</t>
  </si>
  <si>
    <t>Versicherungen</t>
  </si>
  <si>
    <t>1.721000</t>
  </si>
  <si>
    <t>Bezüge der gewählten Organe</t>
  </si>
  <si>
    <t>1.721200</t>
  </si>
  <si>
    <t>1.728100</t>
  </si>
  <si>
    <t>Entgelte für sonstige Leistungen</t>
  </si>
  <si>
    <t>1.752000</t>
  </si>
  <si>
    <t>Lfd. Transferz. an Gemeinden</t>
  </si>
  <si>
    <t>1.757000</t>
  </si>
  <si>
    <t>Lfd. Transferz. an priv. Organisationen</t>
  </si>
  <si>
    <t>1.760000</t>
  </si>
  <si>
    <t>Pensionen und sonstige Ruhebezüge</t>
  </si>
  <si>
    <t>2.868000</t>
  </si>
  <si>
    <t>Lfd. Transferz. von priv. Haushalten</t>
  </si>
  <si>
    <t>010000</t>
  </si>
  <si>
    <t>Gemeindeamt</t>
  </si>
  <si>
    <t>1.010000</t>
  </si>
  <si>
    <t>Gebäude</t>
  </si>
  <si>
    <t>1.020000</t>
  </si>
  <si>
    <t>Maschinen und maschinelle Anlagen</t>
  </si>
  <si>
    <t>1.042000</t>
  </si>
  <si>
    <t>Amts-, Betriebs- und Geschäftsausstattung</t>
  </si>
  <si>
    <t>1.050000</t>
  </si>
  <si>
    <t>Sonderanlagen</t>
  </si>
  <si>
    <t>1.060000</t>
  </si>
  <si>
    <t>AiB Grundstückseinr.</t>
  </si>
  <si>
    <t>1.061000</t>
  </si>
  <si>
    <t>Im Bau befindliche Gebäude und Bauten</t>
  </si>
  <si>
    <t>1.070000</t>
  </si>
  <si>
    <t>Aktivierungsfähige Rechte</t>
  </si>
  <si>
    <t>1.084000</t>
  </si>
  <si>
    <t>Bis zur Endf.gehalt. Finanzinstrumente - langfr.</t>
  </si>
  <si>
    <t>1.346000</t>
  </si>
  <si>
    <t>Investitionsdarlehen von Finanz.unt.</t>
  </si>
  <si>
    <t>1.400000</t>
  </si>
  <si>
    <t>Geringwertige Wirtschaftsg. Anlageverm.</t>
  </si>
  <si>
    <t>1.451000</t>
  </si>
  <si>
    <t>Brennstoffe</t>
  </si>
  <si>
    <t>1.452000</t>
  </si>
  <si>
    <t>Treibstoffe</t>
  </si>
  <si>
    <t>1.454000</t>
  </si>
  <si>
    <t>Reinigungsmittel</t>
  </si>
  <si>
    <t>1.456000</t>
  </si>
  <si>
    <t>Schreib-, Zeichen- und son. Büromittel</t>
  </si>
  <si>
    <t>1.457000</t>
  </si>
  <si>
    <t>Druckwerke</t>
  </si>
  <si>
    <t>1.510000</t>
  </si>
  <si>
    <t>Geldbezüge d. Vertragsbed. der Verw.</t>
  </si>
  <si>
    <t>1.511000</t>
  </si>
  <si>
    <t>Geldb. Vertragsbed. in handw. Verwendung</t>
  </si>
  <si>
    <t>1.523000</t>
  </si>
  <si>
    <t>Geldb. der nicht ganzj. besch. Arbeiter:innen</t>
  </si>
  <si>
    <t>1.563000</t>
  </si>
  <si>
    <t>Sonstige Aufwandsentschädigungen</t>
  </si>
  <si>
    <t>1.565000</t>
  </si>
  <si>
    <t>Mehrleistungsvergütungen</t>
  </si>
  <si>
    <t>1.566000</t>
  </si>
  <si>
    <t>Zuwendungen aus Anlass v. Dienstjubiläen</t>
  </si>
  <si>
    <t>1.580000</t>
  </si>
  <si>
    <t>Dienstgeberbeiträge FLAF</t>
  </si>
  <si>
    <t>1.591000</t>
  </si>
  <si>
    <t>Dotierung von Rückstellungen für Abfertigungen</t>
  </si>
  <si>
    <t>1.592000</t>
  </si>
  <si>
    <t>Dot: von Rückstel. für Jubiläumszuwendungen</t>
  </si>
  <si>
    <t>1.600000</t>
  </si>
  <si>
    <t>Strom</t>
  </si>
  <si>
    <t>1.600100</t>
  </si>
  <si>
    <t>Fernwärme</t>
  </si>
  <si>
    <t>1.614000</t>
  </si>
  <si>
    <t>Instandhaltung von Gebäuden</t>
  </si>
  <si>
    <t>1.616000</t>
  </si>
  <si>
    <t>Instandhaltung von Maschinen u. Anlagen</t>
  </si>
  <si>
    <t>1.630000</t>
  </si>
  <si>
    <t>Postdienste</t>
  </si>
  <si>
    <t>1.631000</t>
  </si>
  <si>
    <t>Telekommunikationsdienste</t>
  </si>
  <si>
    <t>1.640000</t>
  </si>
  <si>
    <t>Rechtskosten</t>
  </si>
  <si>
    <t>1.650000</t>
  </si>
  <si>
    <t>Zinsen für Finanzschulden in Euro</t>
  </si>
  <si>
    <t>1.680010</t>
  </si>
  <si>
    <t>Planmäßige Abschreibung</t>
  </si>
  <si>
    <t>1.680100</t>
  </si>
  <si>
    <t>Planm. Afa  Immaterielle Vermögenswerte</t>
  </si>
  <si>
    <t>1.680200</t>
  </si>
  <si>
    <t>Planm. Afa  Grundstückseinrichtungen/Infrastruktur</t>
  </si>
  <si>
    <t>1.680300</t>
  </si>
  <si>
    <t>Planm. Afa  Gebäude/Bauten</t>
  </si>
  <si>
    <t>1.680500</t>
  </si>
  <si>
    <t>Planm. Afa  Sonderanlagen</t>
  </si>
  <si>
    <t>1.680600</t>
  </si>
  <si>
    <t>Planm. Afa  Technische Anlagen, Fahrzeuge/Maschine</t>
  </si>
  <si>
    <t>1.680700</t>
  </si>
  <si>
    <t>Planm. Afa  Amts, Betriebs/Geschäftsausstattung</t>
  </si>
  <si>
    <t>1.699000</t>
  </si>
  <si>
    <t>Verl.aus dem Abgang von Bet.und aktiven FI</t>
  </si>
  <si>
    <t>1.700000</t>
  </si>
  <si>
    <t>Mietzinse</t>
  </si>
  <si>
    <t>1.711000</t>
  </si>
  <si>
    <t>Gebühren für die Benützung gem. FAG</t>
  </si>
  <si>
    <t>1.724000</t>
  </si>
  <si>
    <t>Reisegebühren</t>
  </si>
  <si>
    <t>1.728000</t>
  </si>
  <si>
    <t>1.729000</t>
  </si>
  <si>
    <t>Sonstige Ausgaben</t>
  </si>
  <si>
    <t>2.300000</t>
  </si>
  <si>
    <t>Kapitaltransf. von Bund, -fonds und -kammern</t>
  </si>
  <si>
    <t>2.301000</t>
  </si>
  <si>
    <t>Kapitaltransf. von Ländern, -fonds und -kammern</t>
  </si>
  <si>
    <t>2.346000</t>
  </si>
  <si>
    <t>2.810000</t>
  </si>
  <si>
    <t>Leistungserlöse</t>
  </si>
  <si>
    <t>2.813000</t>
  </si>
  <si>
    <t>Erträge a.d. Auflösung von Investitionszuschüssen</t>
  </si>
  <si>
    <t>2.816000</t>
  </si>
  <si>
    <t>Kostenbeiträge (Kostenersätze) für sonst. Leist.</t>
  </si>
  <si>
    <t>2.816509</t>
  </si>
  <si>
    <t>Kostenbeiträge für Leistungen</t>
  </si>
  <si>
    <t>2.816609</t>
  </si>
  <si>
    <t>Ertr. A.d. Auflösung von sonstigen Rückstellungen</t>
  </si>
  <si>
    <t>2.817500</t>
  </si>
  <si>
    <t>2.829000</t>
  </si>
  <si>
    <t>Sonstige Einnahmen</t>
  </si>
  <si>
    <t>2.861200</t>
  </si>
  <si>
    <t>Lfd. Transferz. von Ländern</t>
  </si>
  <si>
    <t>2.871000</t>
  </si>
  <si>
    <t>Kapitaltrans. aus Gemeinde-Bedarfszuweisungsmittel</t>
  </si>
  <si>
    <t>019000</t>
  </si>
  <si>
    <t>Repräsentation</t>
  </si>
  <si>
    <t>1.723000</t>
  </si>
  <si>
    <t>Amtspauschalien u. Repräsentationsausg.</t>
  </si>
  <si>
    <t>021000</t>
  </si>
  <si>
    <t>Statistisches Amt</t>
  </si>
  <si>
    <t>022000</t>
  </si>
  <si>
    <t>Standesamt</t>
  </si>
  <si>
    <t>1.726000</t>
  </si>
  <si>
    <t>Mitgliedsbeiträge an Institionen</t>
  </si>
  <si>
    <t>024000</t>
  </si>
  <si>
    <t>Wahlamt</t>
  </si>
  <si>
    <t>2.828000</t>
  </si>
  <si>
    <t>Rückersätze von Ausgaben</t>
  </si>
  <si>
    <t>025000</t>
  </si>
  <si>
    <t>Staatsbürgerschaft</t>
  </si>
  <si>
    <t>031000</t>
  </si>
  <si>
    <t>Amt für Raumordnung und Raumplanung</t>
  </si>
  <si>
    <t>2.302000</t>
  </si>
  <si>
    <t>Kap.transf.v.Gemeinden, -verbänden (omT),-fonds</t>
  </si>
  <si>
    <t>032000</t>
  </si>
  <si>
    <t>Vermessungsamt</t>
  </si>
  <si>
    <t>060000</t>
  </si>
  <si>
    <t>Beiträge an Verbände, Vereine und sonsti</t>
  </si>
  <si>
    <t>061000</t>
  </si>
  <si>
    <t>Sonstige Subventionen</t>
  </si>
  <si>
    <t>1.777000</t>
  </si>
  <si>
    <t>Kapitaltransferz. an priv. Organisation</t>
  </si>
  <si>
    <t>062000</t>
  </si>
  <si>
    <t>Ehrungen und Auszeichnungen</t>
  </si>
  <si>
    <t>063000</t>
  </si>
  <si>
    <t>Städtekontakte und Partnerschaften</t>
  </si>
  <si>
    <t>091000</t>
  </si>
  <si>
    <t>Personalausbildung und Personalfortbildu</t>
  </si>
  <si>
    <t>120000</t>
  </si>
  <si>
    <t>Allgemeine Angelegenheiten</t>
  </si>
  <si>
    <t>131000</t>
  </si>
  <si>
    <t>Bau- und Feuerpolizei</t>
  </si>
  <si>
    <t>133000</t>
  </si>
  <si>
    <t>Veterinärpolizei</t>
  </si>
  <si>
    <t>1.413000</t>
  </si>
  <si>
    <t>Handelswaren</t>
  </si>
  <si>
    <t>2.808000</t>
  </si>
  <si>
    <t>Veräußerung von Waren</t>
  </si>
  <si>
    <t>163000</t>
  </si>
  <si>
    <t>Freiwillige Feuerwehren</t>
  </si>
  <si>
    <t>1.006000</t>
  </si>
  <si>
    <t>Sonstige Grundstückseinrichtungen</t>
  </si>
  <si>
    <t>1.040000</t>
  </si>
  <si>
    <t>Fahrzeuge</t>
  </si>
  <si>
    <t>1.774000</t>
  </si>
  <si>
    <t>Kapitaltransferz. an son. Tr. ö. Rechts</t>
  </si>
  <si>
    <t>2.307000</t>
  </si>
  <si>
    <t>Kap.transf. von p. Hh. und pr. Org.o.Erwerbsz.ua</t>
  </si>
  <si>
    <t>2.861000</t>
  </si>
  <si>
    <t>180000</t>
  </si>
  <si>
    <t>Zivilschutz</t>
  </si>
  <si>
    <t>211000</t>
  </si>
  <si>
    <t>Volksschulen</t>
  </si>
  <si>
    <t>1.430000</t>
  </si>
  <si>
    <t>Lebensmittel</t>
  </si>
  <si>
    <t>1.725000</t>
  </si>
  <si>
    <t>Bibliothekserfordernisse</t>
  </si>
  <si>
    <t>1.728200</t>
  </si>
  <si>
    <t>1.768000</t>
  </si>
  <si>
    <t>Son. lfd. Transferz. an priv. Haushalte</t>
  </si>
  <si>
    <t>2.862000</t>
  </si>
  <si>
    <t>Lfd. Transferz. von Gemeinden</t>
  </si>
  <si>
    <t>212000</t>
  </si>
  <si>
    <t>Mittelschulen</t>
  </si>
  <si>
    <t>1.752100</t>
  </si>
  <si>
    <t>213000</t>
  </si>
  <si>
    <t>Sonderschulen</t>
  </si>
  <si>
    <t>214000</t>
  </si>
  <si>
    <t>Polytechnische Schulen</t>
  </si>
  <si>
    <t>220000</t>
  </si>
  <si>
    <t>Berufsbildende Pflichtschulen</t>
  </si>
  <si>
    <t>1.751000</t>
  </si>
  <si>
    <t>Lfd. Transferz. an Länder</t>
  </si>
  <si>
    <t>232000</t>
  </si>
  <si>
    <t>Schülerinnen- und Schülerbetreuung</t>
  </si>
  <si>
    <t>240000</t>
  </si>
  <si>
    <t>Kindergärten</t>
  </si>
  <si>
    <t>1.001000</t>
  </si>
  <si>
    <t>Unbebaute Grundstücke</t>
  </si>
  <si>
    <t>1.618000</t>
  </si>
  <si>
    <t>Instandhaltung von son. Anlagen</t>
  </si>
  <si>
    <t>1.621000</t>
  </si>
  <si>
    <t>Sonstige Transporte</t>
  </si>
  <si>
    <t>1.799000</t>
  </si>
  <si>
    <t>Zuw. an Verr.rücklagen zw. operativer Geb. u. Proj</t>
  </si>
  <si>
    <t>2.810100</t>
  </si>
  <si>
    <t>2.810200</t>
  </si>
  <si>
    <t>Erträge aus Leistungen</t>
  </si>
  <si>
    <t>2.860000</t>
  </si>
  <si>
    <t>Lfd. Transferz. von Bund</t>
  </si>
  <si>
    <t>2.861100</t>
  </si>
  <si>
    <t>2.863200</t>
  </si>
  <si>
    <t>Transfers von Sozialvers.träger</t>
  </si>
  <si>
    <t>2.899000</t>
  </si>
  <si>
    <t>2400000001</t>
  </si>
  <si>
    <t>Kindergärten Gruppe 1</t>
  </si>
  <si>
    <t>2400000002</t>
  </si>
  <si>
    <t>Kindergärten Gruppe 2</t>
  </si>
  <si>
    <t>2400000003</t>
  </si>
  <si>
    <t>Kindergärten Gruppe 3</t>
  </si>
  <si>
    <t>2400000004</t>
  </si>
  <si>
    <t>Kindergärten Gruppe 4</t>
  </si>
  <si>
    <t>2400000005</t>
  </si>
  <si>
    <t>Kindergärten Gruppe 5</t>
  </si>
  <si>
    <t>2400000006</t>
  </si>
  <si>
    <t>Kindergärten Gruppe 6</t>
  </si>
  <si>
    <t>2400000007</t>
  </si>
  <si>
    <t>2400000008</t>
  </si>
  <si>
    <t>2400000010</t>
  </si>
  <si>
    <t>240100</t>
  </si>
  <si>
    <t>Tagesbetreuungseinrichtung</t>
  </si>
  <si>
    <t>262000</t>
  </si>
  <si>
    <t>Sportplätze</t>
  </si>
  <si>
    <t>1.613000</t>
  </si>
  <si>
    <t>Instandhaltung von Grundstückseinricht.</t>
  </si>
  <si>
    <t>1.683000</t>
  </si>
  <si>
    <t>Verluste Abgang von Sachanlagen und imm. Vermögen</t>
  </si>
  <si>
    <t>265000</t>
  </si>
  <si>
    <t>Tennisplätze und -hallen</t>
  </si>
  <si>
    <t>266000</t>
  </si>
  <si>
    <t>Wintersportanlagen</t>
  </si>
  <si>
    <t>269000</t>
  </si>
  <si>
    <t>Sonstige Einrichtungen und Maßnahmen</t>
  </si>
  <si>
    <t>273000</t>
  </si>
  <si>
    <t>Volksbüchereien</t>
  </si>
  <si>
    <t>2.867000</t>
  </si>
  <si>
    <t>Lfd. Transferz. von priv. Organisationen</t>
  </si>
  <si>
    <t>320000</t>
  </si>
  <si>
    <t>Ausbildung in Musik und darstellender Ku</t>
  </si>
  <si>
    <t>321000</t>
  </si>
  <si>
    <t>Einrichtungen der Musikpflege</t>
  </si>
  <si>
    <t>361000</t>
  </si>
  <si>
    <t>Nichtwissenschaftliche Archive</t>
  </si>
  <si>
    <t>363000</t>
  </si>
  <si>
    <t>Altstadterhaltung und Ortsbildpflege</t>
  </si>
  <si>
    <t>381000</t>
  </si>
  <si>
    <t>Maßnahmen der Kulturpflege</t>
  </si>
  <si>
    <t>390000</t>
  </si>
  <si>
    <t>Kirchliche Angelegenheiten</t>
  </si>
  <si>
    <t>419000</t>
  </si>
  <si>
    <t>1.751100</t>
  </si>
  <si>
    <t>423000</t>
  </si>
  <si>
    <t>Essen auf Rädern</t>
  </si>
  <si>
    <t>429000</t>
  </si>
  <si>
    <t>439000</t>
  </si>
  <si>
    <t>1.768100</t>
  </si>
  <si>
    <t>469000</t>
  </si>
  <si>
    <t>Sonstige Maßnahmen</t>
  </si>
  <si>
    <t>480000</t>
  </si>
  <si>
    <t>Allgemeine Wohnbauförderung</t>
  </si>
  <si>
    <t>510000</t>
  </si>
  <si>
    <t>Medizinische Bereichsversorgung</t>
  </si>
  <si>
    <t>1.564000</t>
  </si>
  <si>
    <t>Vergütungen für Nebentätigkeit</t>
  </si>
  <si>
    <t>512000</t>
  </si>
  <si>
    <t>Sonstige medizinische Beratung und Betre</t>
  </si>
  <si>
    <t>519000</t>
  </si>
  <si>
    <t>1.778000</t>
  </si>
  <si>
    <t>Kapitaltransferz. an priv. Haushalte</t>
  </si>
  <si>
    <t>529000</t>
  </si>
  <si>
    <t>562000</t>
  </si>
  <si>
    <t>Sprengelbeiträge</t>
  </si>
  <si>
    <t>562100</t>
  </si>
  <si>
    <t>612000</t>
  </si>
  <si>
    <t>Gemeindestraßen</t>
  </si>
  <si>
    <t>1.002000</t>
  </si>
  <si>
    <t>Straßenbauten</t>
  </si>
  <si>
    <t>1.002742</t>
  </si>
  <si>
    <t>Investitionsmittel KIG 2025 Straßenbauten</t>
  </si>
  <si>
    <t>1.003000</t>
  </si>
  <si>
    <t>Grundstücke zu Straßenbauten</t>
  </si>
  <si>
    <t>1.005000</t>
  </si>
  <si>
    <t>Anlagen zu Straßenbauten</t>
  </si>
  <si>
    <t>1.030000</t>
  </si>
  <si>
    <t>Werkzeuge u. son. Erzeugungshilfsmittel</t>
  </si>
  <si>
    <t>1.459000</t>
  </si>
  <si>
    <t>Sonstige Verbrauchsgüter</t>
  </si>
  <si>
    <t>1.611000</t>
  </si>
  <si>
    <t>Instandhaltung von Straßenbauten</t>
  </si>
  <si>
    <t>1.617000</t>
  </si>
  <si>
    <t>Instandhaltung von Fahrzeugen</t>
  </si>
  <si>
    <t>1.794001</t>
  </si>
  <si>
    <t>Zuweisung an zweckgebundene Haushaltsrücklagen</t>
  </si>
  <si>
    <t>2.300742</t>
  </si>
  <si>
    <t>Kapitaltransfers Bund (KIG 2025)</t>
  </si>
  <si>
    <t>2.803000</t>
  </si>
  <si>
    <t>Veräuß. von techn. Anlagen, Fahrzeugen, Maschinen</t>
  </si>
  <si>
    <t>Entnahmen von zweckgebundenen Haushaltsrücklagen</t>
  </si>
  <si>
    <t>631000</t>
  </si>
  <si>
    <t>Konkurrenzgewässer</t>
  </si>
  <si>
    <t>639000</t>
  </si>
  <si>
    <t>1.069000</t>
  </si>
  <si>
    <t>AiB kofinanzierte Schutzbauten</t>
  </si>
  <si>
    <t>1.680900</t>
  </si>
  <si>
    <t>Planm. Afa kofinanzierte Schutzbauten</t>
  </si>
  <si>
    <t>640000</t>
  </si>
  <si>
    <t>Einrichtungen und Maßnahmen nach der</t>
  </si>
  <si>
    <t>649000</t>
  </si>
  <si>
    <t>1.759000</t>
  </si>
  <si>
    <t>Lfd. Transferz. an netto veran. Untern.</t>
  </si>
  <si>
    <t>2.811000</t>
  </si>
  <si>
    <t>Miet- und Pachterträge</t>
  </si>
  <si>
    <t>710000</t>
  </si>
  <si>
    <t>Land- und forstwirtschaftlicher Wegebau</t>
  </si>
  <si>
    <t>2.801000</t>
  </si>
  <si>
    <t>Veräuß. von Grundst. und Grundstückseinr.</t>
  </si>
  <si>
    <t>742000</t>
  </si>
  <si>
    <t>Produktionsförderung</t>
  </si>
  <si>
    <t>749000</t>
  </si>
  <si>
    <t>1.755000</t>
  </si>
  <si>
    <t>Lfd. Transferz. an Unternehmungen</t>
  </si>
  <si>
    <t>770000</t>
  </si>
  <si>
    <t>Einrichtungen zur Förderung d Tourismus</t>
  </si>
  <si>
    <t>771000</t>
  </si>
  <si>
    <t>Maßnahmen zur Förderung des Tourismus</t>
  </si>
  <si>
    <t>782100</t>
  </si>
  <si>
    <t>Ortskernbelebung</t>
  </si>
  <si>
    <t>789000</t>
  </si>
  <si>
    <t>Sonstige Einrichtungen u. Maßnahmen</t>
  </si>
  <si>
    <t>812000</t>
  </si>
  <si>
    <t>WC-Anlagen</t>
  </si>
  <si>
    <t>813000</t>
  </si>
  <si>
    <t>Müllbeseitigung</t>
  </si>
  <si>
    <t>2.852000</t>
  </si>
  <si>
    <t>Geb. f.d. Benützung v. Gde-Einrichtungen</t>
  </si>
  <si>
    <t>814000</t>
  </si>
  <si>
    <t>Straßenreinigung</t>
  </si>
  <si>
    <t>815000</t>
  </si>
  <si>
    <t>Park- und Gartenanlagen, Kinderspielplät</t>
  </si>
  <si>
    <t>816000</t>
  </si>
  <si>
    <t>Straßenbeleuchtung</t>
  </si>
  <si>
    <t>1.619000</t>
  </si>
  <si>
    <t>Instandhaltung von Sonderanlagen</t>
  </si>
  <si>
    <t>817000</t>
  </si>
  <si>
    <t>Friedhöfe</t>
  </si>
  <si>
    <t>2.852100</t>
  </si>
  <si>
    <t>820000</t>
  </si>
  <si>
    <t>Wirtschaftshöfe</t>
  </si>
  <si>
    <t>840000</t>
  </si>
  <si>
    <t>Grundbesitz</t>
  </si>
  <si>
    <t>1.710000</t>
  </si>
  <si>
    <t>Öffentliche Abgaben ohne Geb. gem. FAG</t>
  </si>
  <si>
    <t>850000</t>
  </si>
  <si>
    <t>Betriebe der Wasserversorgung</t>
  </si>
  <si>
    <t>1.004000</t>
  </si>
  <si>
    <t>Wasser- und Kanalisationsbauten</t>
  </si>
  <si>
    <t>1.062000</t>
  </si>
  <si>
    <t>Im Bau befindliche tech.Anl./Fahrzeuge/Maschinen</t>
  </si>
  <si>
    <t>1.612000</t>
  </si>
  <si>
    <t>Instandhaltung von Wasser/Kanalanlagen</t>
  </si>
  <si>
    <t>1.680400</t>
  </si>
  <si>
    <t>Planm. Afa  Wasser/Abwasserbauten/Anlagen</t>
  </si>
  <si>
    <t>1.720509</t>
  </si>
  <si>
    <t>1.720609</t>
  </si>
  <si>
    <t>1.764000</t>
  </si>
  <si>
    <t>Entschädigungen</t>
  </si>
  <si>
    <t>2.850000</t>
  </si>
  <si>
    <t>Interessentenbeiträge v. Eigent./Anrain.</t>
  </si>
  <si>
    <t>2.852200</t>
  </si>
  <si>
    <t>851000</t>
  </si>
  <si>
    <t>Betriebe der Abwasserbeseitigung</t>
  </si>
  <si>
    <t>1.346300</t>
  </si>
  <si>
    <t>1.653000</t>
  </si>
  <si>
    <t>Zinsen für Finanzschulden in fremder Währung</t>
  </si>
  <si>
    <t>1.697000</t>
  </si>
  <si>
    <t>Kursverluste</t>
  </si>
  <si>
    <t>853000</t>
  </si>
  <si>
    <t>Betriebe für die Errichtung und Verwaltu</t>
  </si>
  <si>
    <t>2.811100</t>
  </si>
  <si>
    <t>Miete- und Pachtertrag</t>
  </si>
  <si>
    <t>2.811200</t>
  </si>
  <si>
    <t>854000</t>
  </si>
  <si>
    <t>Betr.Informations- u Telekom.technologie</t>
  </si>
  <si>
    <t>859100</t>
  </si>
  <si>
    <t>Photovoltaikanlagen</t>
  </si>
  <si>
    <t>1.310000</t>
  </si>
  <si>
    <t>Verbindlichkeiten aus Finanzierungsleasing</t>
  </si>
  <si>
    <t>1.651000</t>
  </si>
  <si>
    <t>Zinsaufwand für Finanzierungsleasing</t>
  </si>
  <si>
    <t>894000</t>
  </si>
  <si>
    <t>Stadthallen, Kongresshäuser</t>
  </si>
  <si>
    <t>900000</t>
  </si>
  <si>
    <t>Gesonderte Verwaltung</t>
  </si>
  <si>
    <t>910000</t>
  </si>
  <si>
    <t>Geldverkehr</t>
  </si>
  <si>
    <t>1.659000</t>
  </si>
  <si>
    <t>Geldverkehrs- und Bankspesen</t>
  </si>
  <si>
    <t>2.823000</t>
  </si>
  <si>
    <t>Sonstige Zinserträge</t>
  </si>
  <si>
    <t>914000</t>
  </si>
  <si>
    <t>Beteiligungen</t>
  </si>
  <si>
    <t>1.781000</t>
  </si>
  <si>
    <t>Transf. an Beteil. der Gemeinde/-verbandes</t>
  </si>
  <si>
    <t>920000</t>
  </si>
  <si>
    <t>Ausschließliche Gemeindeabgaben</t>
  </si>
  <si>
    <t>2.830000</t>
  </si>
  <si>
    <t>Grundsteuer v. land-u.fortsw. Betrieben</t>
  </si>
  <si>
    <t>2.831000</t>
  </si>
  <si>
    <t>Grundsteuer von den Grundstücken</t>
  </si>
  <si>
    <t>2.833000</t>
  </si>
  <si>
    <t>Kommunalsteuer</t>
  </si>
  <si>
    <t>2.838000</t>
  </si>
  <si>
    <t>Abgaben für das Halten von Tieren</t>
  </si>
  <si>
    <t>2.841000</t>
  </si>
  <si>
    <t>Abg. für den Gebrauch v. öff. Grund</t>
  </si>
  <si>
    <t>2.849000</t>
  </si>
  <si>
    <t>Nebenansprüche</t>
  </si>
  <si>
    <t>2.856000</t>
  </si>
  <si>
    <t>Verwaltungsabgaben</t>
  </si>
  <si>
    <t>921000</t>
  </si>
  <si>
    <t>Zwischen Ländern und Gemeinden geteilte</t>
  </si>
  <si>
    <t>2.834000</t>
  </si>
  <si>
    <t>Tourismusabgabe</t>
  </si>
  <si>
    <t>925000</t>
  </si>
  <si>
    <t>Ertragsanteile an gemeinschaftlichen Bun</t>
  </si>
  <si>
    <t>2.859000</t>
  </si>
  <si>
    <t>Ertragsanteile ohne Spielbankabgabe</t>
  </si>
  <si>
    <t>940000</t>
  </si>
  <si>
    <t>Bedarfszuweisungen</t>
  </si>
  <si>
    <t>941000</t>
  </si>
  <si>
    <t>Sonstige Finanzzuweisungen nach dem FAG</t>
  </si>
  <si>
    <t>2.860100</t>
  </si>
  <si>
    <t>Transfers von Bund, -fonds und -kammern</t>
  </si>
  <si>
    <t>980000</t>
  </si>
  <si>
    <t>Verr. zw. operativer Geb. u Projekten</t>
  </si>
  <si>
    <t>981000</t>
  </si>
  <si>
    <t>Haushaltsausgleich durch Rücklagen</t>
  </si>
  <si>
    <t>1.795077</t>
  </si>
  <si>
    <t>Zuführung zur RL Haushaltspotential</t>
  </si>
  <si>
    <t>2.894009</t>
  </si>
  <si>
    <t>2.895077</t>
  </si>
  <si>
    <t>Entnahme von RL Haushaltspotential</t>
  </si>
  <si>
    <t>990000</t>
  </si>
  <si>
    <t>Überschüsse und Abgänge (soweit nicht zu</t>
  </si>
  <si>
    <t>T99999</t>
  </si>
  <si>
    <t>teschnische Finanzstelle</t>
  </si>
  <si>
    <t>FiKrs</t>
  </si>
  <si>
    <t>FISTL/AOB</t>
  </si>
  <si>
    <t>FISTL-Text</t>
  </si>
  <si>
    <t>Fonds</t>
  </si>
  <si>
    <t>Finanzposition Text</t>
  </si>
  <si>
    <t>EVA 2025 0</t>
  </si>
  <si>
    <t>ERA 2025</t>
  </si>
  <si>
    <t>FVA 2025 0</t>
  </si>
  <si>
    <t>FRA 2025</t>
  </si>
  <si>
    <t>990000 Ergebnis</t>
  </si>
  <si>
    <t>981000 Ergebnis</t>
  </si>
  <si>
    <t>980000 Ergebnis</t>
  </si>
  <si>
    <t>941000 Ergebnis</t>
  </si>
  <si>
    <t>940000 Ergebnis</t>
  </si>
  <si>
    <t>925000 Ergebnis</t>
  </si>
  <si>
    <t>921000 Ergebnis</t>
  </si>
  <si>
    <t>920000 Ergebnis</t>
  </si>
  <si>
    <t>914000 Ergebnis</t>
  </si>
  <si>
    <t>910000 Ergebnis</t>
  </si>
  <si>
    <t>900000 Ergebnis</t>
  </si>
  <si>
    <t>894000 Ergebnis</t>
  </si>
  <si>
    <t>859100 Ergebnis</t>
  </si>
  <si>
    <t>854000 Ergebnis</t>
  </si>
  <si>
    <t>853000 Ergebnis</t>
  </si>
  <si>
    <t>851000 Ergebnis</t>
  </si>
  <si>
    <t>850000 Ergebnis</t>
  </si>
  <si>
    <t>840000 Ergebnis</t>
  </si>
  <si>
    <t>820000 Ergebnis</t>
  </si>
  <si>
    <t>817000 Ergebnis</t>
  </si>
  <si>
    <t>816000 Ergebnis</t>
  </si>
  <si>
    <t>815000 Ergebnis</t>
  </si>
  <si>
    <t>814000 Ergebnis</t>
  </si>
  <si>
    <t>813000 Ergebnis</t>
  </si>
  <si>
    <t>812000 Ergebnis</t>
  </si>
  <si>
    <t>789000 Ergebnis</t>
  </si>
  <si>
    <t>782100 Ergebnis</t>
  </si>
  <si>
    <t>771000 Ergebnis</t>
  </si>
  <si>
    <t>770000 Ergebnis</t>
  </si>
  <si>
    <t>749000 Ergebnis</t>
  </si>
  <si>
    <t>742000 Ergebnis</t>
  </si>
  <si>
    <t>710000 Ergebnis</t>
  </si>
  <si>
    <t>649000 Ergebnis</t>
  </si>
  <si>
    <t>640000 Ergebnis</t>
  </si>
  <si>
    <t>639000 Ergebnis</t>
  </si>
  <si>
    <t>631000 Ergebnis</t>
  </si>
  <si>
    <t>612000 Ergebnis</t>
  </si>
  <si>
    <t>562100 Ergebnis</t>
  </si>
  <si>
    <t>562000 Ergebnis</t>
  </si>
  <si>
    <t>529000 Ergebnis</t>
  </si>
  <si>
    <t>519000 Ergebnis</t>
  </si>
  <si>
    <t>512000 Ergebnis</t>
  </si>
  <si>
    <t>510000 Ergebnis</t>
  </si>
  <si>
    <t>480000 Ergebnis</t>
  </si>
  <si>
    <t>469000 Ergebnis</t>
  </si>
  <si>
    <t>439000 Ergebnis</t>
  </si>
  <si>
    <t>429000 Ergebnis</t>
  </si>
  <si>
    <t>423000 Ergebnis</t>
  </si>
  <si>
    <t>419000 Ergebnis</t>
  </si>
  <si>
    <t>390000 Ergebnis</t>
  </si>
  <si>
    <t>381000 Ergebnis</t>
  </si>
  <si>
    <t>363000 Ergebnis</t>
  </si>
  <si>
    <t>361000 Ergebnis</t>
  </si>
  <si>
    <t>321000 Ergebnis</t>
  </si>
  <si>
    <t>320000 Ergebnis</t>
  </si>
  <si>
    <t>273000 Ergebnis</t>
  </si>
  <si>
    <t>269000 Ergebnis</t>
  </si>
  <si>
    <t>266000 Ergebnis</t>
  </si>
  <si>
    <t>265000 Ergebnis</t>
  </si>
  <si>
    <t>262000 Ergebnis</t>
  </si>
  <si>
    <t>240100 Ergebnis</t>
  </si>
  <si>
    <t>240000 Ergebnis</t>
  </si>
  <si>
    <t>232000 Ergebnis</t>
  </si>
  <si>
    <t>220000 Ergebnis</t>
  </si>
  <si>
    <t>214000 Ergebnis</t>
  </si>
  <si>
    <t>213000 Ergebnis</t>
  </si>
  <si>
    <t>212000 Ergebnis</t>
  </si>
  <si>
    <t>211000 Ergebnis</t>
  </si>
  <si>
    <t>180000 Ergebnis</t>
  </si>
  <si>
    <t>163000 Ergebnis</t>
  </si>
  <si>
    <t>133000 Ergebnis</t>
  </si>
  <si>
    <t>131000 Ergebnis</t>
  </si>
  <si>
    <t>120000 Ergebnis</t>
  </si>
  <si>
    <t>091000 Ergebnis</t>
  </si>
  <si>
    <t>063000 Ergebnis</t>
  </si>
  <si>
    <t>062000 Ergebnis</t>
  </si>
  <si>
    <t>061000 Ergebnis</t>
  </si>
  <si>
    <t>060000 Ergebnis</t>
  </si>
  <si>
    <t>032000 Ergebnis</t>
  </si>
  <si>
    <t>031000 Ergebnis</t>
  </si>
  <si>
    <t>025000 Ergebnis</t>
  </si>
  <si>
    <t>024000 Ergebnis</t>
  </si>
  <si>
    <t>022000 Ergebnis</t>
  </si>
  <si>
    <t>021000 Ergebnis</t>
  </si>
  <si>
    <t>019000 Ergebnis</t>
  </si>
  <si>
    <t>010000 Ergebnis</t>
  </si>
  <si>
    <t>000000 Ergebnis</t>
  </si>
  <si>
    <t>Gesamtergebnis</t>
  </si>
  <si>
    <t>EH-Diff.2025</t>
  </si>
  <si>
    <t>Diff %</t>
  </si>
  <si>
    <t>Erläuterung</t>
  </si>
  <si>
    <t>FH-Diff.2025</t>
  </si>
  <si>
    <t>Kindergärten Gruppe 7</t>
  </si>
  <si>
    <t>Kindergärten Gruppe 8</t>
  </si>
  <si>
    <t>Kindergärten allg.</t>
  </si>
  <si>
    <t>Aktivierung der Fernwirkanlage</t>
  </si>
  <si>
    <t xml:space="preserve">Grobe Abweichungen </t>
  </si>
  <si>
    <t>im Finanzierungshaushalt</t>
  </si>
  <si>
    <t>Einnahmen</t>
  </si>
  <si>
    <t>Aufschließungsabgaben</t>
  </si>
  <si>
    <t>Ertragsanteile</t>
  </si>
  <si>
    <t>Ausgaben</t>
  </si>
  <si>
    <t>Diverses</t>
  </si>
  <si>
    <t>Summe</t>
  </si>
  <si>
    <t>Grundsteuer A+B</t>
  </si>
  <si>
    <t>weniger Zinsen Girokonto</t>
  </si>
  <si>
    <t>weniger Versicherungszahlungen</t>
  </si>
  <si>
    <t>GAV Guthaben aus 2024</t>
  </si>
  <si>
    <t>weniger Stromkosten</t>
  </si>
  <si>
    <t>CHF Darlehenstilgung</t>
  </si>
  <si>
    <t>WVA Anschlussgebühren</t>
  </si>
  <si>
    <t>WVA Benützungsgebühren</t>
  </si>
  <si>
    <t>WVA Vorhaben weniger Ausgaben</t>
  </si>
  <si>
    <t>WVA lfd. weniger Ausgaben</t>
  </si>
  <si>
    <t>Grundstücksverkäufe erst 2026</t>
  </si>
  <si>
    <t>Bauhof weniger Ausgaben, einige 2026</t>
  </si>
  <si>
    <t>Winterdienst, Straßenreinigung</t>
  </si>
  <si>
    <t>Unwetterschäden - Verrechnung kommt 2026</t>
  </si>
  <si>
    <t>Vorschreibung GW Doislau an Ferschnitz + St. Georgen</t>
  </si>
  <si>
    <t>Vorhaben Straßenbau</t>
  </si>
  <si>
    <t>BZ Straßenbau</t>
  </si>
  <si>
    <t>Straßenbau Instandhaltung</t>
  </si>
  <si>
    <t>E5 keine Kosten</t>
  </si>
  <si>
    <t>Sozialhilfeumlage Guthaben aus EA 2024</t>
  </si>
  <si>
    <t>Kiga Notstromaggregat</t>
  </si>
  <si>
    <t>Mehreinnahmen Kiga-Förderungen</t>
  </si>
  <si>
    <t>weniger Lohnkosten</t>
  </si>
  <si>
    <t>GDE Vergütungen</t>
  </si>
  <si>
    <t>Ehrungen und Repräsentationen</t>
  </si>
  <si>
    <t>VS Instandhaltung + div. Ausgaben</t>
  </si>
  <si>
    <t>Kiga div. Ausgaben</t>
  </si>
  <si>
    <t>Haushaltsprog.</t>
  </si>
  <si>
    <t>Kiga 7+8</t>
  </si>
  <si>
    <t>TBE</t>
  </si>
  <si>
    <t>Straßenbau</t>
  </si>
  <si>
    <t>Güterwege</t>
  </si>
  <si>
    <t>Friedhof</t>
  </si>
  <si>
    <t>Bauhof</t>
  </si>
  <si>
    <t>WVA</t>
  </si>
  <si>
    <t>ABA</t>
  </si>
  <si>
    <t>LWL</t>
  </si>
  <si>
    <t>Straßenbel.</t>
  </si>
  <si>
    <t>HWS</t>
  </si>
  <si>
    <t>Fi.Pos.</t>
  </si>
  <si>
    <t>wegen Gebührenerhöhung 2026 noch viele Vorschr. 2025</t>
  </si>
  <si>
    <t>Abschreibung an Bürgerbet.</t>
  </si>
  <si>
    <t>Anschlussgeb. für Ring-schluss, Rest kommt 2026</t>
  </si>
  <si>
    <t>Fernwirkanlage lfd. Betrieb, Einschulung Notstromagg.</t>
  </si>
  <si>
    <t>Kont. war auf 1.7281 richtig</t>
  </si>
  <si>
    <t>CHF Darlehen Raiba, Einbuchung Kursverlust</t>
  </si>
  <si>
    <t>geänderte Kontierung - 990</t>
  </si>
  <si>
    <t>Rechnungsabschluss 2025</t>
  </si>
  <si>
    <t>Auflösung von Jubiläumsrückstellungen</t>
  </si>
  <si>
    <t>Fondstext</t>
  </si>
  <si>
    <t>EVA 2025</t>
  </si>
  <si>
    <t>FVA 2025</t>
  </si>
  <si>
    <t>Abweichungsbetrag</t>
  </si>
  <si>
    <t>€</t>
  </si>
  <si>
    <t>Abweichungsprozentsatz</t>
  </si>
  <si>
    <t>%</t>
  </si>
  <si>
    <t>Rechnungsabschluss 2025 - Erläuterungen</t>
  </si>
  <si>
    <t>Ausgaben werden erst 2026 getätigt</t>
  </si>
  <si>
    <t>keine Ausgaben für das e5-Programm</t>
  </si>
  <si>
    <t>weniger Sanierungen als geplant</t>
  </si>
  <si>
    <t>wird nur bebucht, wenn alte Straßen ausscheiden</t>
  </si>
  <si>
    <t>Ausgaben wurden auf 2026 verschoben</t>
  </si>
  <si>
    <t>Schlussrechnung der Unwetterschäden kommt erst</t>
  </si>
  <si>
    <t>2025 vorgeschrieben, aber erst 2026 bezahlt</t>
  </si>
  <si>
    <t>Umbauarbeiten kommen erst 2026/2027</t>
  </si>
  <si>
    <t>Die Zahlung ist erst nach dem 01.01.2026 eingelangt</t>
  </si>
  <si>
    <t>Die Sanierungsmaßnahmen sind im Vorhaben gebucht worden.</t>
  </si>
  <si>
    <t>Anschlussgebühre für Ringschluss, Rest kommt 2026</t>
  </si>
  <si>
    <t>Abschreibung an Bürgerbeteiligung</t>
  </si>
  <si>
    <t>wegen Gebührenerhöhung 2026 noch viele Vorschreibungen 2025</t>
  </si>
  <si>
    <t>HH-Progr.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</si>
</sst>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b/>
      <sz val="10"/>
      <color theme="9" tint="-0.249977111117893"/>
      <name val="Arial"/>
      <family val="2"/>
    </font>
    <font>
      <sz val="10"/>
      <color theme="9" tint="-0.249977111117893"/>
      <name val="Arial"/>
      <family val="2"/>
    </font>
    <font>
      <sz val="10"/>
      <name val="Arial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6">
    <xf numFmtId="0" fontId="0" fillId="0" borderId="0" xfId="0" applyAlignment="1">
      <alignment vertical="top"/>
    </xf>
    <xf numFmtId="4" fontId="0" fillId="0" borderId="0" xfId="0" applyNumberFormat="1" applyAlignment="1">
      <alignment horizontal="right" vertical="top"/>
    </xf>
    <xf numFmtId="4" fontId="0" fillId="0" borderId="0" xfId="0" applyNumberFormat="1" applyAlignment="1">
      <alignment vertical="top"/>
    </xf>
    <xf numFmtId="0" fontId="1" fillId="0" borderId="0" xfId="0" applyFont="1" applyAlignment="1">
      <alignment vertical="top"/>
    </xf>
    <xf numFmtId="0" fontId="1" fillId="3" borderId="0" xfId="0" applyFont="1" applyFill="1" applyAlignment="1">
      <alignment vertical="top"/>
    </xf>
    <xf numFmtId="4" fontId="1" fillId="3" borderId="0" xfId="0" applyNumberFormat="1" applyFont="1" applyFill="1" applyAlignment="1">
      <alignment horizontal="right" vertical="top"/>
    </xf>
    <xf numFmtId="0" fontId="1" fillId="4" borderId="0" xfId="0" applyFont="1" applyFill="1" applyAlignment="1">
      <alignment vertical="top"/>
    </xf>
    <xf numFmtId="4" fontId="1" fillId="4" borderId="0" xfId="0" applyNumberFormat="1" applyFont="1" applyFill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vertical="top"/>
    </xf>
    <xf numFmtId="4" fontId="1" fillId="2" borderId="1" xfId="0" applyNumberFormat="1" applyFont="1" applyFill="1" applyBorder="1" applyAlignment="1">
      <alignment vertical="top"/>
    </xf>
    <xf numFmtId="0" fontId="0" fillId="5" borderId="0" xfId="0" applyFill="1" applyAlignment="1">
      <alignment vertical="top"/>
    </xf>
    <xf numFmtId="4" fontId="0" fillId="5" borderId="0" xfId="0" applyNumberFormat="1" applyFill="1" applyAlignment="1">
      <alignment horizontal="right"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4" fontId="5" fillId="0" borderId="0" xfId="0" applyNumberFormat="1" applyFont="1" applyAlignment="1">
      <alignment horizontal="right" vertical="top"/>
    </xf>
    <xf numFmtId="4" fontId="1" fillId="2" borderId="1" xfId="0" applyNumberFormat="1" applyFont="1" applyFill="1" applyBorder="1" applyAlignment="1">
      <alignment vertical="top" wrapText="1"/>
    </xf>
    <xf numFmtId="0" fontId="1" fillId="4" borderId="0" xfId="0" applyFont="1" applyFill="1" applyAlignment="1">
      <alignment vertical="top" wrapText="1"/>
    </xf>
    <xf numFmtId="0" fontId="1" fillId="3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2" fillId="5" borderId="0" xfId="0" applyFont="1" applyFill="1" applyAlignment="1">
      <alignment vertical="top" wrapText="1"/>
    </xf>
    <xf numFmtId="0" fontId="2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4" fontId="2" fillId="0" borderId="0" xfId="0" applyNumberFormat="1" applyFont="1" applyAlignment="1">
      <alignment vertical="top"/>
    </xf>
    <xf numFmtId="4" fontId="1" fillId="0" borderId="0" xfId="0" applyNumberFormat="1" applyFont="1" applyAlignment="1">
      <alignment vertical="top"/>
    </xf>
    <xf numFmtId="0" fontId="5" fillId="5" borderId="0" xfId="0" applyFont="1" applyFill="1" applyAlignment="1">
      <alignment vertical="top"/>
    </xf>
    <xf numFmtId="4" fontId="5" fillId="5" borderId="0" xfId="0" applyNumberFormat="1" applyFont="1" applyFill="1" applyAlignment="1">
      <alignment horizontal="right" vertical="top"/>
    </xf>
    <xf numFmtId="0" fontId="5" fillId="5" borderId="0" xfId="0" applyFont="1" applyFill="1" applyAlignment="1">
      <alignment vertical="top" wrapText="1"/>
    </xf>
    <xf numFmtId="4" fontId="4" fillId="0" borderId="0" xfId="0" applyNumberFormat="1" applyFont="1" applyAlignment="1">
      <alignment vertical="top"/>
    </xf>
    <xf numFmtId="0" fontId="1" fillId="6" borderId="0" xfId="0" applyFont="1" applyFill="1" applyAlignment="1">
      <alignment vertical="top"/>
    </xf>
    <xf numFmtId="0" fontId="0" fillId="6" borderId="0" xfId="0" applyFill="1" applyAlignment="1">
      <alignment vertical="top"/>
    </xf>
    <xf numFmtId="4" fontId="6" fillId="0" borderId="0" xfId="0" applyNumberFormat="1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4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vertical="top" wrapText="1"/>
    </xf>
    <xf numFmtId="4" fontId="2" fillId="0" borderId="0" xfId="0" applyNumberFormat="1" applyFont="1" applyAlignment="1">
      <alignment horizontal="right" vertical="top"/>
    </xf>
    <xf numFmtId="0" fontId="2" fillId="5" borderId="0" xfId="0" applyFont="1" applyFill="1" applyAlignment="1">
      <alignment vertical="top"/>
    </xf>
    <xf numFmtId="4" fontId="2" fillId="5" borderId="0" xfId="0" applyNumberFormat="1" applyFont="1" applyFill="1" applyAlignment="1">
      <alignment horizontal="right" vertical="top"/>
    </xf>
    <xf numFmtId="0" fontId="3" fillId="4" borderId="0" xfId="0" applyFont="1" applyFill="1" applyAlignment="1">
      <alignment horizontal="center" vertical="top"/>
    </xf>
    <xf numFmtId="0" fontId="3" fillId="7" borderId="0" xfId="0" applyFont="1" applyFill="1" applyAlignment="1">
      <alignment horizontal="center" vertical="top"/>
    </xf>
    <xf numFmtId="0" fontId="3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0" fillId="0" borderId="0" xfId="0" applyAlignment="1">
      <alignment horizontal="left" vertical="top" wrapText="1"/>
    </xf>
    <xf numFmtId="43" fontId="2" fillId="0" borderId="0" xfId="1" applyFont="1" applyAlignment="1">
      <alignment horizontal="right" vertical="top"/>
    </xf>
    <xf numFmtId="0" fontId="3" fillId="7" borderId="0" xfId="0" applyFont="1" applyFill="1" applyAlignment="1">
      <alignment vertical="top"/>
    </xf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P752"/>
  <sheetViews>
    <sheetView topLeftCell="B1" workbookViewId="0">
      <pane xSplit="6" ySplit="4" topLeftCell="H652" activePane="bottomRight" state="frozen"/>
      <selection activeCell="B1" sqref="B1"/>
      <selection pane="topRight" activeCell="H1" sqref="H1"/>
      <selection pane="bottomLeft" activeCell="B5" sqref="B5"/>
      <selection pane="bottomRight" activeCell="B1" sqref="A1:XFD1048576"/>
    </sheetView>
  </sheetViews>
  <sheetFormatPr baseColWidth="10" defaultColWidth="9.140625" defaultRowHeight="12.75" outlineLevelRow="2" x14ac:dyDescent="0.2"/>
  <cols>
    <col min="1" max="1" width="7" hidden="1" customWidth="1"/>
    <col min="2" max="2" width="8" bestFit="1" customWidth="1"/>
    <col min="3" max="3" width="12" hidden="1" customWidth="1"/>
    <col min="4" max="4" width="19.85546875" customWidth="1"/>
    <col min="5" max="5" width="8.5703125" bestFit="1" customWidth="1"/>
    <col min="6" max="6" width="36.85546875" customWidth="1"/>
    <col min="7" max="7" width="12.42578125" customWidth="1"/>
    <col min="8" max="9" width="12.28515625" style="2" bestFit="1" customWidth="1"/>
    <col min="10" max="10" width="11.5703125" style="2" bestFit="1" customWidth="1"/>
    <col min="11" max="11" width="8.140625" style="2" bestFit="1" customWidth="1"/>
    <col min="12" max="13" width="12.28515625" style="2" bestFit="1" customWidth="1"/>
    <col min="14" max="14" width="11.5703125" style="2" bestFit="1" customWidth="1"/>
    <col min="15" max="15" width="7.28515625" style="2" bestFit="1" customWidth="1"/>
    <col min="16" max="16" width="27" style="19" customWidth="1"/>
  </cols>
  <sheetData>
    <row r="1" spans="1:16" ht="18" x14ac:dyDescent="0.2">
      <c r="B1" s="39" t="s">
        <v>636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3" spans="1:16" s="3" customFormat="1" x14ac:dyDescent="0.2">
      <c r="A3" s="9" t="s">
        <v>476</v>
      </c>
      <c r="B3" s="9" t="s">
        <v>479</v>
      </c>
      <c r="C3" s="9" t="s">
        <v>477</v>
      </c>
      <c r="D3" s="9" t="s">
        <v>478</v>
      </c>
      <c r="E3" s="9" t="s">
        <v>628</v>
      </c>
      <c r="F3" s="9" t="s">
        <v>480</v>
      </c>
      <c r="G3" s="9" t="s">
        <v>616</v>
      </c>
      <c r="H3" s="10" t="s">
        <v>481</v>
      </c>
      <c r="I3" s="10" t="s">
        <v>482</v>
      </c>
      <c r="J3" s="10" t="s">
        <v>573</v>
      </c>
      <c r="K3" s="10" t="s">
        <v>574</v>
      </c>
      <c r="L3" s="10" t="s">
        <v>483</v>
      </c>
      <c r="M3" s="10" t="s">
        <v>484</v>
      </c>
      <c r="N3" s="10" t="s">
        <v>576</v>
      </c>
      <c r="O3" s="10" t="s">
        <v>574</v>
      </c>
      <c r="P3" s="16" t="s">
        <v>575</v>
      </c>
    </row>
    <row r="4" spans="1:16" s="6" customFormat="1" x14ac:dyDescent="0.2">
      <c r="B4" s="6" t="s">
        <v>572</v>
      </c>
      <c r="H4" s="7">
        <f>SUBTOTAL(9,H6:H714)</f>
        <v>72600</v>
      </c>
      <c r="I4" s="7">
        <f>SUBTOTAL(9,I6:I714)</f>
        <v>34674.609999998473</v>
      </c>
      <c r="J4" s="7">
        <f>H4-I4</f>
        <v>37925.390000001527</v>
      </c>
      <c r="K4" s="7">
        <f t="shared" ref="K4:K7" si="0">IF(J4=0,0,(I4/H4*100)-100)</f>
        <v>-52.238829201104032</v>
      </c>
      <c r="L4" s="7">
        <f>SUBTOTAL(9,L6:L714)</f>
        <v>-210100</v>
      </c>
      <c r="M4" s="7">
        <f>SUBTOTAL(9,M6:M714)</f>
        <v>-611118.74000000092</v>
      </c>
      <c r="N4" s="7">
        <f>L4-M4</f>
        <v>401018.74000000092</v>
      </c>
      <c r="O4" s="7">
        <f t="shared" ref="O4:O7" si="1">IF(N4=0,0,(M4/L4*100)-100)</f>
        <v>190.87041408852969</v>
      </c>
      <c r="P4" s="17"/>
    </row>
    <row r="5" spans="1:16" s="4" customFormat="1" outlineLevel="1" x14ac:dyDescent="0.2">
      <c r="B5" s="4" t="s">
        <v>571</v>
      </c>
      <c r="H5" s="5">
        <f>SUBTOTAL(9,H6:H14)</f>
        <v>223700</v>
      </c>
      <c r="I5" s="5">
        <f>SUBTOTAL(9,I6:I14)</f>
        <v>223135.43</v>
      </c>
      <c r="J5" s="5">
        <f t="shared" ref="J5:J55" si="2">H5-I5</f>
        <v>564.57000000000698</v>
      </c>
      <c r="K5" s="5">
        <f t="shared" si="0"/>
        <v>-0.25237818506928988</v>
      </c>
      <c r="L5" s="5">
        <f>SUBTOTAL(9,L6:L14)</f>
        <v>223700</v>
      </c>
      <c r="M5" s="5">
        <f>SUBTOTAL(9,M6:M14)</f>
        <v>223135.43</v>
      </c>
      <c r="N5" s="5">
        <f t="shared" ref="N5:N55" si="3">L5-M5</f>
        <v>564.57000000000698</v>
      </c>
      <c r="O5" s="5">
        <f t="shared" si="1"/>
        <v>-0.25237818506928988</v>
      </c>
      <c r="P5" s="18"/>
    </row>
    <row r="6" spans="1:16" outlineLevel="2" x14ac:dyDescent="0.2">
      <c r="A6" t="s">
        <v>0</v>
      </c>
      <c r="B6" t="s">
        <v>1</v>
      </c>
      <c r="C6" t="s">
        <v>1</v>
      </c>
      <c r="D6" t="s">
        <v>2</v>
      </c>
      <c r="E6" t="s">
        <v>3</v>
      </c>
      <c r="F6" t="s">
        <v>4</v>
      </c>
      <c r="G6" t="s">
        <v>5</v>
      </c>
      <c r="H6" s="1">
        <v>5600</v>
      </c>
      <c r="I6" s="1">
        <v>5526.48</v>
      </c>
      <c r="J6" s="1">
        <f t="shared" si="2"/>
        <v>73.520000000000437</v>
      </c>
      <c r="K6" s="1">
        <f t="shared" si="0"/>
        <v>-1.3128571428571547</v>
      </c>
      <c r="L6" s="1">
        <v>5600</v>
      </c>
      <c r="M6" s="1">
        <v>5526.48</v>
      </c>
      <c r="N6" s="1">
        <f t="shared" si="3"/>
        <v>73.520000000000437</v>
      </c>
      <c r="O6" s="1">
        <f t="shared" si="1"/>
        <v>-1.3128571428571547</v>
      </c>
    </row>
    <row r="7" spans="1:16" outlineLevel="2" x14ac:dyDescent="0.2">
      <c r="A7" t="s">
        <v>0</v>
      </c>
      <c r="B7" t="s">
        <v>1</v>
      </c>
      <c r="C7" t="s">
        <v>1</v>
      </c>
      <c r="D7" t="s">
        <v>2</v>
      </c>
      <c r="E7" t="s">
        <v>6</v>
      </c>
      <c r="F7" t="s">
        <v>7</v>
      </c>
      <c r="G7" t="s">
        <v>5</v>
      </c>
      <c r="H7" s="1">
        <v>1400</v>
      </c>
      <c r="I7" s="1">
        <v>1398.39</v>
      </c>
      <c r="J7" s="1">
        <f t="shared" si="2"/>
        <v>1.6099999999999</v>
      </c>
      <c r="K7" s="1">
        <f t="shared" si="0"/>
        <v>-0.11499999999998067</v>
      </c>
      <c r="L7" s="1">
        <v>1400</v>
      </c>
      <c r="M7" s="1">
        <v>1398.39</v>
      </c>
      <c r="N7" s="1">
        <f t="shared" si="3"/>
        <v>1.6099999999999</v>
      </c>
      <c r="O7" s="1">
        <f t="shared" si="1"/>
        <v>-0.11499999999998067</v>
      </c>
    </row>
    <row r="8" spans="1:16" outlineLevel="2" x14ac:dyDescent="0.2">
      <c r="A8" t="s">
        <v>0</v>
      </c>
      <c r="B8" t="s">
        <v>1</v>
      </c>
      <c r="C8" t="s">
        <v>1</v>
      </c>
      <c r="D8" t="s">
        <v>2</v>
      </c>
      <c r="E8" t="s">
        <v>8</v>
      </c>
      <c r="F8" t="s">
        <v>9</v>
      </c>
      <c r="G8" t="s">
        <v>5</v>
      </c>
      <c r="H8" s="1">
        <v>75700</v>
      </c>
      <c r="I8" s="1">
        <v>75326.320000000007</v>
      </c>
      <c r="J8" s="1">
        <f t="shared" si="2"/>
        <v>373.67999999999302</v>
      </c>
      <c r="K8" s="1">
        <f>IF(J8=0,0,(I8/H8*100)-100)</f>
        <v>-0.49363276089827934</v>
      </c>
      <c r="L8" s="1">
        <v>75700</v>
      </c>
      <c r="M8" s="1">
        <v>75326.320000000007</v>
      </c>
      <c r="N8" s="1">
        <f t="shared" si="3"/>
        <v>373.67999999999302</v>
      </c>
      <c r="O8" s="1">
        <f>IF(N8=0,0,(M8/L8*100)-100)</f>
        <v>-0.49363276089827934</v>
      </c>
    </row>
    <row r="9" spans="1:16" outlineLevel="2" x14ac:dyDescent="0.2">
      <c r="A9" t="s">
        <v>0</v>
      </c>
      <c r="B9" t="s">
        <v>1</v>
      </c>
      <c r="C9" t="s">
        <v>1</v>
      </c>
      <c r="D9" t="s">
        <v>2</v>
      </c>
      <c r="E9" t="s">
        <v>10</v>
      </c>
      <c r="F9" t="s">
        <v>9</v>
      </c>
      <c r="G9" t="s">
        <v>5</v>
      </c>
      <c r="H9" s="1">
        <v>94700</v>
      </c>
      <c r="I9" s="1">
        <v>94550.6</v>
      </c>
      <c r="J9" s="1">
        <f t="shared" si="2"/>
        <v>149.39999999999418</v>
      </c>
      <c r="K9" s="1">
        <f t="shared" ref="K9:K58" si="4">IF(J9=0,0,(I9/H9*100)-100)</f>
        <v>-0.15776135163673644</v>
      </c>
      <c r="L9" s="1">
        <v>94700</v>
      </c>
      <c r="M9" s="1">
        <v>94550.6</v>
      </c>
      <c r="N9" s="1">
        <f t="shared" si="3"/>
        <v>149.39999999999418</v>
      </c>
      <c r="O9" s="1">
        <f t="shared" ref="O9" si="5">IF(N9=0,0,(M9/L9*100)-100)</f>
        <v>-0.15776135163673644</v>
      </c>
    </row>
    <row r="10" spans="1:16" s="11" customFormat="1" outlineLevel="2" x14ac:dyDescent="0.2">
      <c r="A10" s="11" t="s">
        <v>0</v>
      </c>
      <c r="B10" s="11" t="s">
        <v>1</v>
      </c>
      <c r="C10" s="11" t="s">
        <v>1</v>
      </c>
      <c r="D10" s="11" t="s">
        <v>2</v>
      </c>
      <c r="E10" s="11" t="s">
        <v>11</v>
      </c>
      <c r="F10" s="11" t="s">
        <v>12</v>
      </c>
      <c r="G10" s="11" t="s">
        <v>5</v>
      </c>
      <c r="H10" s="12">
        <v>0</v>
      </c>
      <c r="I10" s="12">
        <v>12077.08</v>
      </c>
      <c r="J10" s="12">
        <f t="shared" si="2"/>
        <v>-12077.08</v>
      </c>
      <c r="K10" s="12">
        <v>100</v>
      </c>
      <c r="L10" s="12">
        <v>0</v>
      </c>
      <c r="M10" s="12">
        <v>12077.08</v>
      </c>
      <c r="N10" s="12">
        <f t="shared" si="3"/>
        <v>-12077.08</v>
      </c>
      <c r="O10" s="12">
        <v>100</v>
      </c>
      <c r="P10" s="20" t="s">
        <v>633</v>
      </c>
    </row>
    <row r="11" spans="1:16" s="11" customFormat="1" outlineLevel="2" x14ac:dyDescent="0.2">
      <c r="A11" s="11" t="s">
        <v>0</v>
      </c>
      <c r="B11" s="11" t="s">
        <v>1</v>
      </c>
      <c r="C11" s="11" t="s">
        <v>1</v>
      </c>
      <c r="D11" s="11" t="s">
        <v>2</v>
      </c>
      <c r="E11" s="11" t="s">
        <v>13</v>
      </c>
      <c r="F11" s="11" t="s">
        <v>14</v>
      </c>
      <c r="G11" s="11" t="s">
        <v>5</v>
      </c>
      <c r="H11" s="12">
        <v>12100</v>
      </c>
      <c r="I11" s="12">
        <v>0</v>
      </c>
      <c r="J11" s="12">
        <f t="shared" si="2"/>
        <v>12100</v>
      </c>
      <c r="K11" s="12">
        <f t="shared" si="4"/>
        <v>-100</v>
      </c>
      <c r="L11" s="12">
        <v>12100</v>
      </c>
      <c r="M11" s="12">
        <v>0</v>
      </c>
      <c r="N11" s="12">
        <f t="shared" si="3"/>
        <v>12100</v>
      </c>
      <c r="O11" s="12">
        <f t="shared" ref="O11:O59" si="6">IF(N11=0,0,(M11/L11*100)-100)</f>
        <v>-100</v>
      </c>
      <c r="P11" s="20" t="s">
        <v>633</v>
      </c>
    </row>
    <row r="12" spans="1:16" outlineLevel="2" x14ac:dyDescent="0.2">
      <c r="A12" t="s">
        <v>0</v>
      </c>
      <c r="B12" t="s">
        <v>1</v>
      </c>
      <c r="C12" t="s">
        <v>1</v>
      </c>
      <c r="D12" t="s">
        <v>2</v>
      </c>
      <c r="E12" t="s">
        <v>15</v>
      </c>
      <c r="F12" t="s">
        <v>16</v>
      </c>
      <c r="G12" t="s">
        <v>5</v>
      </c>
      <c r="H12" s="1">
        <v>5000</v>
      </c>
      <c r="I12" s="1">
        <v>4974</v>
      </c>
      <c r="J12" s="1">
        <f t="shared" si="2"/>
        <v>26</v>
      </c>
      <c r="K12" s="1">
        <f t="shared" si="4"/>
        <v>-0.51999999999999602</v>
      </c>
      <c r="L12" s="1">
        <v>5000</v>
      </c>
      <c r="M12" s="1">
        <v>4974</v>
      </c>
      <c r="N12" s="1">
        <f t="shared" si="3"/>
        <v>26</v>
      </c>
      <c r="O12" s="1">
        <f t="shared" si="6"/>
        <v>-0.51999999999999602</v>
      </c>
    </row>
    <row r="13" spans="1:16" outlineLevel="2" x14ac:dyDescent="0.2">
      <c r="A13" t="s">
        <v>0</v>
      </c>
      <c r="B13" t="s">
        <v>1</v>
      </c>
      <c r="C13" t="s">
        <v>1</v>
      </c>
      <c r="D13" t="s">
        <v>2</v>
      </c>
      <c r="E13" t="s">
        <v>17</v>
      </c>
      <c r="F13" t="s">
        <v>18</v>
      </c>
      <c r="G13" t="s">
        <v>5</v>
      </c>
      <c r="H13" s="1">
        <v>29700</v>
      </c>
      <c r="I13" s="1">
        <v>29871.4</v>
      </c>
      <c r="J13" s="1">
        <f t="shared" si="2"/>
        <v>-171.40000000000146</v>
      </c>
      <c r="K13" s="1">
        <f t="shared" si="4"/>
        <v>0.57710437710439066</v>
      </c>
      <c r="L13" s="1">
        <v>29700</v>
      </c>
      <c r="M13" s="1">
        <v>29871.4</v>
      </c>
      <c r="N13" s="1">
        <f t="shared" si="3"/>
        <v>-171.40000000000146</v>
      </c>
      <c r="O13" s="1">
        <f t="shared" si="6"/>
        <v>0.57710437710439066</v>
      </c>
    </row>
    <row r="14" spans="1:16" outlineLevel="2" x14ac:dyDescent="0.2">
      <c r="A14" t="s">
        <v>0</v>
      </c>
      <c r="B14" t="s">
        <v>1</v>
      </c>
      <c r="C14" t="s">
        <v>1</v>
      </c>
      <c r="D14" t="s">
        <v>2</v>
      </c>
      <c r="E14" t="s">
        <v>19</v>
      </c>
      <c r="F14" t="s">
        <v>20</v>
      </c>
      <c r="G14" t="s">
        <v>5</v>
      </c>
      <c r="H14" s="1">
        <v>-500</v>
      </c>
      <c r="I14" s="1">
        <v>-588.84</v>
      </c>
      <c r="J14" s="1">
        <f t="shared" si="2"/>
        <v>88.840000000000032</v>
      </c>
      <c r="K14" s="1">
        <f t="shared" si="4"/>
        <v>17.768000000000001</v>
      </c>
      <c r="L14" s="1">
        <v>-500</v>
      </c>
      <c r="M14" s="1">
        <v>-588.84</v>
      </c>
      <c r="N14" s="1">
        <f t="shared" si="3"/>
        <v>88.840000000000032</v>
      </c>
      <c r="O14" s="1">
        <f t="shared" si="6"/>
        <v>17.768000000000001</v>
      </c>
    </row>
    <row r="15" spans="1:16" s="4" customFormat="1" outlineLevel="1" x14ac:dyDescent="0.2">
      <c r="B15" s="4" t="s">
        <v>570</v>
      </c>
      <c r="H15" s="5">
        <f>SUBTOTAL(9,H16:H61)</f>
        <v>509100</v>
      </c>
      <c r="I15" s="5">
        <f>SUBTOTAL(9,I16:I61)</f>
        <v>504372.76999999996</v>
      </c>
      <c r="J15" s="5">
        <f t="shared" si="2"/>
        <v>4727.2300000000396</v>
      </c>
      <c r="K15" s="5">
        <f t="shared" si="4"/>
        <v>-0.92854645452760565</v>
      </c>
      <c r="L15" s="5">
        <f>SUBTOTAL(9,L16:L61)</f>
        <v>567700</v>
      </c>
      <c r="M15" s="5">
        <f>SUBTOTAL(9,M16:M61)</f>
        <v>556521.3899999999</v>
      </c>
      <c r="N15" s="5">
        <f t="shared" si="3"/>
        <v>11178.610000000102</v>
      </c>
      <c r="O15" s="5">
        <f t="shared" si="6"/>
        <v>-1.9691051611766994</v>
      </c>
      <c r="P15" s="18"/>
    </row>
    <row r="16" spans="1:16" outlineLevel="2" x14ac:dyDescent="0.2">
      <c r="A16" t="s">
        <v>0</v>
      </c>
      <c r="B16" t="s">
        <v>21</v>
      </c>
      <c r="C16" t="s">
        <v>21</v>
      </c>
      <c r="D16" t="s">
        <v>22</v>
      </c>
      <c r="E16" t="s">
        <v>25</v>
      </c>
      <c r="F16" t="s">
        <v>26</v>
      </c>
      <c r="G16" t="s">
        <v>5</v>
      </c>
      <c r="H16" s="1">
        <v>0</v>
      </c>
      <c r="I16" s="1">
        <v>0</v>
      </c>
      <c r="J16" s="1">
        <f t="shared" si="2"/>
        <v>0</v>
      </c>
      <c r="K16" s="1">
        <f t="shared" si="4"/>
        <v>0</v>
      </c>
      <c r="L16" s="1">
        <v>8500</v>
      </c>
      <c r="M16" s="1">
        <v>8508.83</v>
      </c>
      <c r="N16" s="1">
        <f t="shared" si="3"/>
        <v>-8.8299999999999272</v>
      </c>
      <c r="O16" s="1">
        <f t="shared" si="6"/>
        <v>0.1038823529411701</v>
      </c>
    </row>
    <row r="17" spans="1:16" outlineLevel="2" x14ac:dyDescent="0.2">
      <c r="A17" t="s">
        <v>0</v>
      </c>
      <c r="B17" t="s">
        <v>21</v>
      </c>
      <c r="C17" t="s">
        <v>21</v>
      </c>
      <c r="D17" t="s">
        <v>22</v>
      </c>
      <c r="E17" t="s">
        <v>27</v>
      </c>
      <c r="F17" t="s">
        <v>28</v>
      </c>
      <c r="G17" t="s">
        <v>5</v>
      </c>
      <c r="H17" s="1">
        <v>0</v>
      </c>
      <c r="I17" s="1">
        <v>0</v>
      </c>
      <c r="J17" s="1">
        <f t="shared" si="2"/>
        <v>0</v>
      </c>
      <c r="K17" s="1">
        <f t="shared" si="4"/>
        <v>0</v>
      </c>
      <c r="L17" s="1">
        <v>1000</v>
      </c>
      <c r="M17" s="1">
        <v>0</v>
      </c>
      <c r="N17" s="1">
        <f t="shared" si="3"/>
        <v>1000</v>
      </c>
      <c r="O17" s="1">
        <f t="shared" si="6"/>
        <v>-100</v>
      </c>
      <c r="P17" s="21"/>
    </row>
    <row r="18" spans="1:16" outlineLevel="2" x14ac:dyDescent="0.2">
      <c r="A18" t="s">
        <v>0</v>
      </c>
      <c r="B18" t="s">
        <v>21</v>
      </c>
      <c r="C18" t="s">
        <v>21</v>
      </c>
      <c r="D18" t="s">
        <v>22</v>
      </c>
      <c r="E18" t="s">
        <v>37</v>
      </c>
      <c r="F18" t="s">
        <v>38</v>
      </c>
      <c r="G18" t="s">
        <v>5</v>
      </c>
      <c r="H18" s="1">
        <v>0</v>
      </c>
      <c r="I18" s="1">
        <v>0</v>
      </c>
      <c r="J18" s="1">
        <f t="shared" si="2"/>
        <v>0</v>
      </c>
      <c r="K18" s="1">
        <f t="shared" si="4"/>
        <v>0</v>
      </c>
      <c r="L18" s="1">
        <v>4900</v>
      </c>
      <c r="M18" s="1">
        <v>4932.6400000000003</v>
      </c>
      <c r="N18" s="1">
        <f t="shared" si="3"/>
        <v>-32.640000000000327</v>
      </c>
      <c r="O18" s="1">
        <f t="shared" si="6"/>
        <v>0.66612244897959272</v>
      </c>
    </row>
    <row r="19" spans="1:16" outlineLevel="2" x14ac:dyDescent="0.2">
      <c r="A19" t="s">
        <v>0</v>
      </c>
      <c r="B19" t="s">
        <v>21</v>
      </c>
      <c r="C19" t="s">
        <v>21</v>
      </c>
      <c r="D19" t="s">
        <v>22</v>
      </c>
      <c r="E19" t="s">
        <v>39</v>
      </c>
      <c r="F19" t="s">
        <v>40</v>
      </c>
      <c r="G19" t="s">
        <v>5</v>
      </c>
      <c r="H19" s="1">
        <v>0</v>
      </c>
      <c r="I19" s="1">
        <v>0</v>
      </c>
      <c r="J19" s="1">
        <f t="shared" si="2"/>
        <v>0</v>
      </c>
      <c r="K19" s="1">
        <f t="shared" si="4"/>
        <v>0</v>
      </c>
      <c r="L19" s="1">
        <v>92800</v>
      </c>
      <c r="M19" s="1">
        <v>92666.68</v>
      </c>
      <c r="N19" s="1">
        <f t="shared" si="3"/>
        <v>133.32000000000698</v>
      </c>
      <c r="O19" s="1">
        <f t="shared" si="6"/>
        <v>-0.14366379310345678</v>
      </c>
    </row>
    <row r="20" spans="1:16" outlineLevel="2" x14ac:dyDescent="0.2">
      <c r="A20" t="s">
        <v>0</v>
      </c>
      <c r="B20" t="s">
        <v>21</v>
      </c>
      <c r="C20" t="s">
        <v>21</v>
      </c>
      <c r="D20" t="s">
        <v>22</v>
      </c>
      <c r="E20" t="s">
        <v>41</v>
      </c>
      <c r="F20" t="s">
        <v>42</v>
      </c>
      <c r="G20" t="s">
        <v>5</v>
      </c>
      <c r="H20" s="1">
        <v>3000</v>
      </c>
      <c r="I20" s="1">
        <v>2386.2800000000002</v>
      </c>
      <c r="J20" s="1">
        <f t="shared" si="2"/>
        <v>613.7199999999998</v>
      </c>
      <c r="K20" s="1">
        <f t="shared" si="4"/>
        <v>-20.457333333333324</v>
      </c>
      <c r="L20" s="1">
        <v>3000</v>
      </c>
      <c r="M20" s="1">
        <v>2386.2800000000002</v>
      </c>
      <c r="N20" s="1">
        <f t="shared" si="3"/>
        <v>613.7199999999998</v>
      </c>
      <c r="O20" s="1">
        <f t="shared" si="6"/>
        <v>-20.457333333333324</v>
      </c>
    </row>
    <row r="21" spans="1:16" outlineLevel="2" x14ac:dyDescent="0.2">
      <c r="A21" t="s">
        <v>0</v>
      </c>
      <c r="B21" t="s">
        <v>21</v>
      </c>
      <c r="C21" t="s">
        <v>21</v>
      </c>
      <c r="D21" t="s">
        <v>22</v>
      </c>
      <c r="E21" t="s">
        <v>47</v>
      </c>
      <c r="F21" t="s">
        <v>48</v>
      </c>
      <c r="G21" t="s">
        <v>5</v>
      </c>
      <c r="H21" s="1">
        <v>1000</v>
      </c>
      <c r="I21" s="1">
        <v>838.37</v>
      </c>
      <c r="J21" s="1">
        <f t="shared" si="2"/>
        <v>161.63</v>
      </c>
      <c r="K21" s="1">
        <f t="shared" si="4"/>
        <v>-16.162999999999997</v>
      </c>
      <c r="L21" s="1">
        <v>1000</v>
      </c>
      <c r="M21" s="1">
        <v>838.37</v>
      </c>
      <c r="N21" s="1">
        <f t="shared" si="3"/>
        <v>161.63</v>
      </c>
      <c r="O21" s="1">
        <f t="shared" si="6"/>
        <v>-16.162999999999997</v>
      </c>
    </row>
    <row r="22" spans="1:16" outlineLevel="2" x14ac:dyDescent="0.2">
      <c r="A22" t="s">
        <v>0</v>
      </c>
      <c r="B22" t="s">
        <v>21</v>
      </c>
      <c r="C22" t="s">
        <v>21</v>
      </c>
      <c r="D22" t="s">
        <v>22</v>
      </c>
      <c r="E22" t="s">
        <v>49</v>
      </c>
      <c r="F22" t="s">
        <v>50</v>
      </c>
      <c r="G22" t="s">
        <v>5</v>
      </c>
      <c r="H22" s="1">
        <v>8500</v>
      </c>
      <c r="I22" s="1">
        <v>8057.93</v>
      </c>
      <c r="J22" s="1">
        <f t="shared" si="2"/>
        <v>442.06999999999971</v>
      </c>
      <c r="K22" s="1">
        <f t="shared" si="4"/>
        <v>-5.200823529411764</v>
      </c>
      <c r="L22" s="1">
        <v>8500</v>
      </c>
      <c r="M22" s="1">
        <v>8057.93</v>
      </c>
      <c r="N22" s="1">
        <f t="shared" si="3"/>
        <v>442.06999999999971</v>
      </c>
      <c r="O22" s="1">
        <f t="shared" si="6"/>
        <v>-5.200823529411764</v>
      </c>
    </row>
    <row r="23" spans="1:16" outlineLevel="2" x14ac:dyDescent="0.2">
      <c r="A23" t="s">
        <v>0</v>
      </c>
      <c r="B23" t="s">
        <v>21</v>
      </c>
      <c r="C23" t="s">
        <v>21</v>
      </c>
      <c r="D23" t="s">
        <v>22</v>
      </c>
      <c r="E23" t="s">
        <v>51</v>
      </c>
      <c r="F23" t="s">
        <v>52</v>
      </c>
      <c r="G23" t="s">
        <v>5</v>
      </c>
      <c r="H23" s="1">
        <v>15000</v>
      </c>
      <c r="I23" s="1">
        <v>13140.36</v>
      </c>
      <c r="J23" s="1">
        <f t="shared" si="2"/>
        <v>1859.6399999999994</v>
      </c>
      <c r="K23" s="1">
        <f t="shared" si="4"/>
        <v>-12.397599999999997</v>
      </c>
      <c r="L23" s="1">
        <v>15000</v>
      </c>
      <c r="M23" s="1">
        <v>13140.36</v>
      </c>
      <c r="N23" s="1">
        <f t="shared" si="3"/>
        <v>1859.6399999999994</v>
      </c>
      <c r="O23" s="1">
        <f t="shared" si="6"/>
        <v>-12.397599999999997</v>
      </c>
    </row>
    <row r="24" spans="1:16" outlineLevel="2" x14ac:dyDescent="0.2">
      <c r="A24" t="s">
        <v>0</v>
      </c>
      <c r="B24" t="s">
        <v>21</v>
      </c>
      <c r="C24" t="s">
        <v>21</v>
      </c>
      <c r="D24" t="s">
        <v>22</v>
      </c>
      <c r="E24" t="s">
        <v>53</v>
      </c>
      <c r="F24" t="s">
        <v>54</v>
      </c>
      <c r="G24" t="s">
        <v>5</v>
      </c>
      <c r="H24" s="1">
        <v>308000</v>
      </c>
      <c r="I24" s="1">
        <v>307041.39</v>
      </c>
      <c r="J24" s="1">
        <f t="shared" si="2"/>
        <v>958.60999999998603</v>
      </c>
      <c r="K24" s="1">
        <f t="shared" si="4"/>
        <v>-0.31123701298700723</v>
      </c>
      <c r="L24" s="1">
        <v>308000</v>
      </c>
      <c r="M24" s="1">
        <v>307041.39</v>
      </c>
      <c r="N24" s="1">
        <f t="shared" si="3"/>
        <v>958.60999999998603</v>
      </c>
      <c r="O24" s="1">
        <f t="shared" si="6"/>
        <v>-0.31123701298700723</v>
      </c>
    </row>
    <row r="25" spans="1:16" outlineLevel="2" x14ac:dyDescent="0.2">
      <c r="A25" t="s">
        <v>0</v>
      </c>
      <c r="B25" t="s">
        <v>21</v>
      </c>
      <c r="C25" t="s">
        <v>21</v>
      </c>
      <c r="D25" t="s">
        <v>22</v>
      </c>
      <c r="E25" t="s">
        <v>55</v>
      </c>
      <c r="F25" t="s">
        <v>56</v>
      </c>
      <c r="G25" t="s">
        <v>5</v>
      </c>
      <c r="H25" s="1">
        <v>8000</v>
      </c>
      <c r="I25" s="1">
        <v>7930.64</v>
      </c>
      <c r="J25" s="1">
        <f t="shared" si="2"/>
        <v>69.359999999999673</v>
      </c>
      <c r="K25" s="1">
        <f t="shared" si="4"/>
        <v>-0.86699999999999022</v>
      </c>
      <c r="L25" s="1">
        <v>8000</v>
      </c>
      <c r="M25" s="1">
        <v>7930.64</v>
      </c>
      <c r="N25" s="1">
        <f t="shared" si="3"/>
        <v>69.359999999999673</v>
      </c>
      <c r="O25" s="1">
        <f t="shared" si="6"/>
        <v>-0.86699999999999022</v>
      </c>
    </row>
    <row r="26" spans="1:16" outlineLevel="2" x14ac:dyDescent="0.2">
      <c r="A26" t="s">
        <v>0</v>
      </c>
      <c r="B26" t="s">
        <v>21</v>
      </c>
      <c r="C26" t="s">
        <v>21</v>
      </c>
      <c r="D26" t="s">
        <v>22</v>
      </c>
      <c r="E26" t="s">
        <v>59</v>
      </c>
      <c r="F26" t="s">
        <v>60</v>
      </c>
      <c r="G26" t="s">
        <v>5</v>
      </c>
      <c r="H26" s="1">
        <v>1700</v>
      </c>
      <c r="I26" s="1">
        <v>1525.11</v>
      </c>
      <c r="J26" s="1">
        <f t="shared" si="2"/>
        <v>174.8900000000001</v>
      </c>
      <c r="K26" s="1">
        <f t="shared" si="4"/>
        <v>-10.287647058823538</v>
      </c>
      <c r="L26" s="1">
        <v>1700</v>
      </c>
      <c r="M26" s="1">
        <v>1525.11</v>
      </c>
      <c r="N26" s="1">
        <f t="shared" si="3"/>
        <v>174.8900000000001</v>
      </c>
      <c r="O26" s="1">
        <f t="shared" si="6"/>
        <v>-10.287647058823538</v>
      </c>
    </row>
    <row r="27" spans="1:16" outlineLevel="2" x14ac:dyDescent="0.2">
      <c r="A27" t="s">
        <v>0</v>
      </c>
      <c r="B27" t="s">
        <v>21</v>
      </c>
      <c r="C27" t="s">
        <v>21</v>
      </c>
      <c r="D27" t="s">
        <v>22</v>
      </c>
      <c r="E27" t="s">
        <v>61</v>
      </c>
      <c r="F27" t="s">
        <v>62</v>
      </c>
      <c r="G27" t="s">
        <v>5</v>
      </c>
      <c r="H27" s="1">
        <v>4100</v>
      </c>
      <c r="I27" s="1">
        <v>4030.98</v>
      </c>
      <c r="J27" s="1">
        <f t="shared" si="2"/>
        <v>69.019999999999982</v>
      </c>
      <c r="K27" s="1">
        <f t="shared" si="4"/>
        <v>-1.6834146341463452</v>
      </c>
      <c r="L27" s="1">
        <v>4100</v>
      </c>
      <c r="M27" s="1">
        <v>4030.98</v>
      </c>
      <c r="N27" s="1">
        <f t="shared" si="3"/>
        <v>69.019999999999982</v>
      </c>
      <c r="O27" s="1">
        <f t="shared" si="6"/>
        <v>-1.6834146341463452</v>
      </c>
    </row>
    <row r="28" spans="1:16" outlineLevel="2" x14ac:dyDescent="0.2">
      <c r="A28" t="s">
        <v>0</v>
      </c>
      <c r="B28" t="s">
        <v>21</v>
      </c>
      <c r="C28" t="s">
        <v>21</v>
      </c>
      <c r="D28" t="s">
        <v>22</v>
      </c>
      <c r="E28" t="s">
        <v>65</v>
      </c>
      <c r="F28" t="s">
        <v>66</v>
      </c>
      <c r="G28" t="s">
        <v>5</v>
      </c>
      <c r="H28" s="1">
        <v>11600</v>
      </c>
      <c r="I28" s="1">
        <v>11684.38</v>
      </c>
      <c r="J28" s="1">
        <f t="shared" si="2"/>
        <v>-84.3799999999992</v>
      </c>
      <c r="K28" s="1">
        <f t="shared" si="4"/>
        <v>0.72741379310343746</v>
      </c>
      <c r="L28" s="1">
        <v>11600</v>
      </c>
      <c r="M28" s="1">
        <v>11684.38</v>
      </c>
      <c r="N28" s="1">
        <f t="shared" si="3"/>
        <v>-84.3799999999992</v>
      </c>
      <c r="O28" s="1">
        <f t="shared" si="6"/>
        <v>0.72741379310343746</v>
      </c>
    </row>
    <row r="29" spans="1:16" outlineLevel="2" x14ac:dyDescent="0.2">
      <c r="A29" t="s">
        <v>0</v>
      </c>
      <c r="B29" t="s">
        <v>21</v>
      </c>
      <c r="C29" t="s">
        <v>21</v>
      </c>
      <c r="D29" t="s">
        <v>22</v>
      </c>
      <c r="E29" t="s">
        <v>3</v>
      </c>
      <c r="F29" t="s">
        <v>4</v>
      </c>
      <c r="G29" t="s">
        <v>5</v>
      </c>
      <c r="H29" s="1">
        <v>69400</v>
      </c>
      <c r="I29" s="1">
        <v>69566.240000000005</v>
      </c>
      <c r="J29" s="1">
        <f t="shared" si="2"/>
        <v>-166.24000000000524</v>
      </c>
      <c r="K29" s="1">
        <f t="shared" si="4"/>
        <v>0.23953890489913476</v>
      </c>
      <c r="L29" s="1">
        <v>69400</v>
      </c>
      <c r="M29" s="1">
        <v>69566.240000000005</v>
      </c>
      <c r="N29" s="1">
        <f t="shared" si="3"/>
        <v>-166.24000000000524</v>
      </c>
      <c r="O29" s="1">
        <f t="shared" si="6"/>
        <v>0.23953890489913476</v>
      </c>
    </row>
    <row r="30" spans="1:16" outlineLevel="2" x14ac:dyDescent="0.2">
      <c r="A30" t="s">
        <v>0</v>
      </c>
      <c r="B30" t="s">
        <v>21</v>
      </c>
      <c r="C30" t="s">
        <v>21</v>
      </c>
      <c r="D30" t="s">
        <v>22</v>
      </c>
      <c r="E30" t="s">
        <v>67</v>
      </c>
      <c r="F30" t="s">
        <v>68</v>
      </c>
      <c r="G30" t="s">
        <v>5</v>
      </c>
      <c r="H30" s="1">
        <v>500</v>
      </c>
      <c r="I30" s="1">
        <v>3294.7</v>
      </c>
      <c r="J30" s="1">
        <f t="shared" si="2"/>
        <v>-2794.7</v>
      </c>
      <c r="K30" s="1">
        <f t="shared" si="4"/>
        <v>558.93999999999994</v>
      </c>
      <c r="L30" s="1">
        <v>0</v>
      </c>
      <c r="M30" s="1">
        <v>0</v>
      </c>
      <c r="N30" s="1">
        <f t="shared" si="3"/>
        <v>0</v>
      </c>
      <c r="O30" s="1">
        <f t="shared" si="6"/>
        <v>0</v>
      </c>
      <c r="P30" s="21"/>
    </row>
    <row r="31" spans="1:16" outlineLevel="2" x14ac:dyDescent="0.2">
      <c r="A31" t="s">
        <v>0</v>
      </c>
      <c r="B31" t="s">
        <v>21</v>
      </c>
      <c r="C31" t="s">
        <v>21</v>
      </c>
      <c r="D31" t="s">
        <v>22</v>
      </c>
      <c r="E31" t="s">
        <v>69</v>
      </c>
      <c r="F31" t="s">
        <v>70</v>
      </c>
      <c r="G31" t="s">
        <v>5</v>
      </c>
      <c r="H31" s="1">
        <v>1800</v>
      </c>
      <c r="I31" s="1">
        <v>4446.18</v>
      </c>
      <c r="J31" s="1">
        <f t="shared" si="2"/>
        <v>-2646.1800000000003</v>
      </c>
      <c r="K31" s="1">
        <f t="shared" si="4"/>
        <v>147.01</v>
      </c>
      <c r="L31" s="1">
        <v>0</v>
      </c>
      <c r="M31" s="1">
        <v>0</v>
      </c>
      <c r="N31" s="1">
        <f t="shared" si="3"/>
        <v>0</v>
      </c>
      <c r="O31" s="1">
        <f t="shared" si="6"/>
        <v>0</v>
      </c>
      <c r="P31" s="21"/>
    </row>
    <row r="32" spans="1:16" outlineLevel="2" x14ac:dyDescent="0.2">
      <c r="A32" t="s">
        <v>0</v>
      </c>
      <c r="B32" t="s">
        <v>21</v>
      </c>
      <c r="C32" t="s">
        <v>21</v>
      </c>
      <c r="D32" t="s">
        <v>22</v>
      </c>
      <c r="E32" t="s">
        <v>71</v>
      </c>
      <c r="F32" t="s">
        <v>72</v>
      </c>
      <c r="G32" t="s">
        <v>5</v>
      </c>
      <c r="H32" s="1">
        <v>5000</v>
      </c>
      <c r="I32" s="1">
        <v>4682.24</v>
      </c>
      <c r="J32" s="1">
        <f t="shared" si="2"/>
        <v>317.76000000000022</v>
      </c>
      <c r="K32" s="1">
        <f t="shared" si="4"/>
        <v>-6.3552000000000106</v>
      </c>
      <c r="L32" s="1">
        <v>5000</v>
      </c>
      <c r="M32" s="1">
        <v>4866.82</v>
      </c>
      <c r="N32" s="1">
        <f t="shared" si="3"/>
        <v>133.18000000000029</v>
      </c>
      <c r="O32" s="1">
        <f t="shared" si="6"/>
        <v>-2.6636000000000166</v>
      </c>
    </row>
    <row r="33" spans="1:15" outlineLevel="2" x14ac:dyDescent="0.2">
      <c r="A33" t="s">
        <v>0</v>
      </c>
      <c r="B33" t="s">
        <v>21</v>
      </c>
      <c r="C33" t="s">
        <v>21</v>
      </c>
      <c r="D33" t="s">
        <v>22</v>
      </c>
      <c r="E33" t="s">
        <v>73</v>
      </c>
      <c r="F33" t="s">
        <v>74</v>
      </c>
      <c r="G33" t="s">
        <v>5</v>
      </c>
      <c r="H33" s="1">
        <v>6400</v>
      </c>
      <c r="I33" s="1">
        <v>6430.12</v>
      </c>
      <c r="J33" s="1">
        <f t="shared" si="2"/>
        <v>-30.119999999999891</v>
      </c>
      <c r="K33" s="1">
        <f t="shared" si="4"/>
        <v>0.47062499999998408</v>
      </c>
      <c r="L33" s="1">
        <v>6400</v>
      </c>
      <c r="M33" s="1">
        <v>6430.12</v>
      </c>
      <c r="N33" s="1">
        <f t="shared" si="3"/>
        <v>-30.119999999999891</v>
      </c>
      <c r="O33" s="1">
        <f t="shared" si="6"/>
        <v>0.47062499999998408</v>
      </c>
    </row>
    <row r="34" spans="1:15" outlineLevel="2" x14ac:dyDescent="0.2">
      <c r="A34" t="s">
        <v>0</v>
      </c>
      <c r="B34" t="s">
        <v>21</v>
      </c>
      <c r="C34" t="s">
        <v>21</v>
      </c>
      <c r="D34" t="s">
        <v>22</v>
      </c>
      <c r="E34" t="s">
        <v>75</v>
      </c>
      <c r="F34" t="s">
        <v>76</v>
      </c>
      <c r="G34" t="s">
        <v>5</v>
      </c>
      <c r="H34" s="1">
        <v>1500</v>
      </c>
      <c r="I34" s="1">
        <v>132.91999999999999</v>
      </c>
      <c r="J34" s="1">
        <f t="shared" si="2"/>
        <v>1367.08</v>
      </c>
      <c r="K34" s="1">
        <f t="shared" si="4"/>
        <v>-91.138666666666666</v>
      </c>
      <c r="L34" s="1">
        <v>1500</v>
      </c>
      <c r="M34" s="1">
        <v>132.91999999999999</v>
      </c>
      <c r="N34" s="1">
        <f t="shared" si="3"/>
        <v>1367.08</v>
      </c>
      <c r="O34" s="1">
        <f t="shared" si="6"/>
        <v>-91.138666666666666</v>
      </c>
    </row>
    <row r="35" spans="1:15" outlineLevel="2" x14ac:dyDescent="0.2">
      <c r="A35" t="s">
        <v>0</v>
      </c>
      <c r="B35" t="s">
        <v>21</v>
      </c>
      <c r="C35" t="s">
        <v>21</v>
      </c>
      <c r="D35" t="s">
        <v>22</v>
      </c>
      <c r="E35" t="s">
        <v>77</v>
      </c>
      <c r="F35" t="s">
        <v>78</v>
      </c>
      <c r="G35" t="s">
        <v>5</v>
      </c>
      <c r="H35" s="1">
        <v>10000</v>
      </c>
      <c r="I35" s="1">
        <v>10841.47</v>
      </c>
      <c r="J35" s="1">
        <f t="shared" si="2"/>
        <v>-841.46999999999935</v>
      </c>
      <c r="K35" s="1">
        <f t="shared" si="4"/>
        <v>8.4146999999999963</v>
      </c>
      <c r="L35" s="1">
        <v>10000</v>
      </c>
      <c r="M35" s="1">
        <v>10841.47</v>
      </c>
      <c r="N35" s="1">
        <f t="shared" si="3"/>
        <v>-841.46999999999935</v>
      </c>
      <c r="O35" s="1">
        <f t="shared" si="6"/>
        <v>8.4146999999999963</v>
      </c>
    </row>
    <row r="36" spans="1:15" outlineLevel="2" x14ac:dyDescent="0.2">
      <c r="A36" t="s">
        <v>0</v>
      </c>
      <c r="B36" t="s">
        <v>21</v>
      </c>
      <c r="C36" t="s">
        <v>21</v>
      </c>
      <c r="D36" t="s">
        <v>22</v>
      </c>
      <c r="E36" t="s">
        <v>79</v>
      </c>
      <c r="F36" t="s">
        <v>80</v>
      </c>
      <c r="G36" t="s">
        <v>5</v>
      </c>
      <c r="H36" s="1">
        <v>12000</v>
      </c>
      <c r="I36" s="1">
        <v>12001.75</v>
      </c>
      <c r="J36" s="1">
        <f t="shared" si="2"/>
        <v>-1.75</v>
      </c>
      <c r="K36" s="1">
        <f t="shared" si="4"/>
        <v>1.4583333333334281E-2</v>
      </c>
      <c r="L36" s="1">
        <v>12000</v>
      </c>
      <c r="M36" s="1">
        <v>10809.95</v>
      </c>
      <c r="N36" s="1">
        <f t="shared" si="3"/>
        <v>1190.0499999999993</v>
      </c>
      <c r="O36" s="1">
        <f t="shared" si="6"/>
        <v>-9.9170833333333377</v>
      </c>
    </row>
    <row r="37" spans="1:15" outlineLevel="2" x14ac:dyDescent="0.2">
      <c r="A37" t="s">
        <v>0</v>
      </c>
      <c r="B37" t="s">
        <v>21</v>
      </c>
      <c r="C37" t="s">
        <v>21</v>
      </c>
      <c r="D37" t="s">
        <v>22</v>
      </c>
      <c r="E37" t="s">
        <v>81</v>
      </c>
      <c r="F37" t="s">
        <v>82</v>
      </c>
      <c r="G37" t="s">
        <v>5</v>
      </c>
      <c r="H37" s="1">
        <v>4200</v>
      </c>
      <c r="I37" s="1">
        <v>3798.37</v>
      </c>
      <c r="J37" s="1">
        <f t="shared" si="2"/>
        <v>401.63000000000011</v>
      </c>
      <c r="K37" s="1">
        <f t="shared" si="4"/>
        <v>-9.5626190476190516</v>
      </c>
      <c r="L37" s="1">
        <v>4200</v>
      </c>
      <c r="M37" s="1">
        <v>3798.37</v>
      </c>
      <c r="N37" s="1">
        <f t="shared" si="3"/>
        <v>401.63000000000011</v>
      </c>
      <c r="O37" s="1">
        <f t="shared" si="6"/>
        <v>-9.5626190476190516</v>
      </c>
    </row>
    <row r="38" spans="1:15" outlineLevel="2" x14ac:dyDescent="0.2">
      <c r="A38" t="s">
        <v>0</v>
      </c>
      <c r="B38" t="s">
        <v>21</v>
      </c>
      <c r="C38" t="s">
        <v>21</v>
      </c>
      <c r="D38" t="s">
        <v>22</v>
      </c>
      <c r="E38" t="s">
        <v>83</v>
      </c>
      <c r="F38" t="s">
        <v>84</v>
      </c>
      <c r="G38" t="s">
        <v>5</v>
      </c>
      <c r="H38" s="1">
        <v>2200</v>
      </c>
      <c r="I38" s="1">
        <v>2455.04</v>
      </c>
      <c r="J38" s="1">
        <f t="shared" si="2"/>
        <v>-255.03999999999996</v>
      </c>
      <c r="K38" s="1">
        <f t="shared" si="4"/>
        <v>11.592727272727259</v>
      </c>
      <c r="L38" s="1">
        <v>2200</v>
      </c>
      <c r="M38" s="1">
        <v>2455.04</v>
      </c>
      <c r="N38" s="1">
        <f t="shared" si="3"/>
        <v>-255.03999999999996</v>
      </c>
      <c r="O38" s="1">
        <f t="shared" si="6"/>
        <v>11.592727272727259</v>
      </c>
    </row>
    <row r="39" spans="1:15" outlineLevel="2" x14ac:dyDescent="0.2">
      <c r="A39" t="s">
        <v>0</v>
      </c>
      <c r="B39" t="s">
        <v>21</v>
      </c>
      <c r="C39" t="s">
        <v>21</v>
      </c>
      <c r="D39" t="s">
        <v>22</v>
      </c>
      <c r="E39" t="s">
        <v>85</v>
      </c>
      <c r="F39" t="s">
        <v>86</v>
      </c>
      <c r="G39" t="s">
        <v>5</v>
      </c>
      <c r="H39" s="1">
        <v>26700</v>
      </c>
      <c r="I39" s="1">
        <v>26522.22</v>
      </c>
      <c r="J39" s="1">
        <f t="shared" si="2"/>
        <v>177.77999999999884</v>
      </c>
      <c r="K39" s="1">
        <f t="shared" si="4"/>
        <v>-0.66584269662919837</v>
      </c>
      <c r="L39" s="1">
        <v>26700</v>
      </c>
      <c r="M39" s="1">
        <v>26522.22</v>
      </c>
      <c r="N39" s="1">
        <f t="shared" si="3"/>
        <v>177.77999999999884</v>
      </c>
      <c r="O39" s="1">
        <f t="shared" si="6"/>
        <v>-0.66584269662919837</v>
      </c>
    </row>
    <row r="40" spans="1:15" outlineLevel="2" x14ac:dyDescent="0.2">
      <c r="A40" t="s">
        <v>0</v>
      </c>
      <c r="B40" t="s">
        <v>21</v>
      </c>
      <c r="C40" t="s">
        <v>21</v>
      </c>
      <c r="D40" t="s">
        <v>22</v>
      </c>
      <c r="E40" t="s">
        <v>6</v>
      </c>
      <c r="F40" t="s">
        <v>7</v>
      </c>
      <c r="G40" t="s">
        <v>5</v>
      </c>
      <c r="H40" s="1">
        <v>3100</v>
      </c>
      <c r="I40" s="1">
        <v>2841.32</v>
      </c>
      <c r="J40" s="1">
        <f t="shared" si="2"/>
        <v>258.67999999999984</v>
      </c>
      <c r="K40" s="1">
        <f t="shared" si="4"/>
        <v>-8.3445161290322574</v>
      </c>
      <c r="L40" s="1">
        <v>3100</v>
      </c>
      <c r="M40" s="1">
        <v>2841.32</v>
      </c>
      <c r="N40" s="1">
        <f t="shared" si="3"/>
        <v>258.67999999999984</v>
      </c>
      <c r="O40" s="1">
        <f t="shared" si="6"/>
        <v>-8.3445161290322574</v>
      </c>
    </row>
    <row r="41" spans="1:15" outlineLevel="2" x14ac:dyDescent="0.2">
      <c r="A41" t="s">
        <v>0</v>
      </c>
      <c r="B41" t="s">
        <v>21</v>
      </c>
      <c r="C41" t="s">
        <v>21</v>
      </c>
      <c r="D41" t="s">
        <v>22</v>
      </c>
      <c r="E41" t="s">
        <v>87</v>
      </c>
      <c r="F41" t="s">
        <v>88</v>
      </c>
      <c r="G41" t="s">
        <v>5</v>
      </c>
      <c r="H41" s="1">
        <v>0</v>
      </c>
      <c r="I41" s="1">
        <v>0</v>
      </c>
      <c r="J41" s="1">
        <f t="shared" si="2"/>
        <v>0</v>
      </c>
      <c r="K41" s="1">
        <f t="shared" si="4"/>
        <v>0</v>
      </c>
      <c r="L41" s="1">
        <v>0</v>
      </c>
      <c r="M41" s="1">
        <v>0</v>
      </c>
      <c r="N41" s="1">
        <f t="shared" si="3"/>
        <v>0</v>
      </c>
      <c r="O41" s="1">
        <f t="shared" si="6"/>
        <v>0</v>
      </c>
    </row>
    <row r="42" spans="1:15" outlineLevel="2" x14ac:dyDescent="0.2">
      <c r="A42" t="s">
        <v>0</v>
      </c>
      <c r="B42" t="s">
        <v>21</v>
      </c>
      <c r="C42" t="s">
        <v>21</v>
      </c>
      <c r="D42" t="s">
        <v>22</v>
      </c>
      <c r="E42" t="s">
        <v>89</v>
      </c>
      <c r="F42" t="s">
        <v>90</v>
      </c>
      <c r="G42" t="s">
        <v>5</v>
      </c>
      <c r="H42" s="1">
        <v>200</v>
      </c>
      <c r="I42" s="1">
        <v>184.8</v>
      </c>
      <c r="J42" s="1">
        <f t="shared" si="2"/>
        <v>15.199999999999989</v>
      </c>
      <c r="K42" s="1">
        <f t="shared" si="4"/>
        <v>-7.5999999999999943</v>
      </c>
      <c r="L42" s="1">
        <v>0</v>
      </c>
      <c r="M42" s="1">
        <v>0</v>
      </c>
      <c r="N42" s="1">
        <f t="shared" si="3"/>
        <v>0</v>
      </c>
      <c r="O42" s="1">
        <f t="shared" si="6"/>
        <v>0</v>
      </c>
    </row>
    <row r="43" spans="1:15" outlineLevel="2" x14ac:dyDescent="0.2">
      <c r="A43" t="s">
        <v>0</v>
      </c>
      <c r="B43" t="s">
        <v>21</v>
      </c>
      <c r="C43" t="s">
        <v>21</v>
      </c>
      <c r="D43" t="s">
        <v>22</v>
      </c>
      <c r="E43" t="s">
        <v>91</v>
      </c>
      <c r="F43" t="s">
        <v>92</v>
      </c>
      <c r="G43" t="s">
        <v>5</v>
      </c>
      <c r="H43" s="1">
        <v>2500</v>
      </c>
      <c r="I43" s="1">
        <v>2427.6799999999998</v>
      </c>
      <c r="J43" s="1">
        <f t="shared" si="2"/>
        <v>72.320000000000164</v>
      </c>
      <c r="K43" s="1">
        <f t="shared" si="4"/>
        <v>-2.8928000000000083</v>
      </c>
      <c r="L43" s="1">
        <v>0</v>
      </c>
      <c r="M43" s="1">
        <v>0</v>
      </c>
      <c r="N43" s="1">
        <f t="shared" si="3"/>
        <v>0</v>
      </c>
      <c r="O43" s="1">
        <f t="shared" si="6"/>
        <v>0</v>
      </c>
    </row>
    <row r="44" spans="1:15" outlineLevel="2" x14ac:dyDescent="0.2">
      <c r="A44" t="s">
        <v>0</v>
      </c>
      <c r="B44" t="s">
        <v>21</v>
      </c>
      <c r="C44" t="s">
        <v>21</v>
      </c>
      <c r="D44" t="s">
        <v>22</v>
      </c>
      <c r="E44" t="s">
        <v>91</v>
      </c>
      <c r="F44" t="s">
        <v>92</v>
      </c>
      <c r="G44" t="s">
        <v>5</v>
      </c>
      <c r="H44" s="1">
        <v>0</v>
      </c>
      <c r="I44" s="1">
        <v>0</v>
      </c>
      <c r="J44" s="1">
        <f t="shared" si="2"/>
        <v>0</v>
      </c>
      <c r="K44" s="1">
        <f t="shared" si="4"/>
        <v>0</v>
      </c>
      <c r="L44" s="1">
        <v>0</v>
      </c>
      <c r="M44" s="1">
        <v>0</v>
      </c>
      <c r="N44" s="1">
        <f t="shared" si="3"/>
        <v>0</v>
      </c>
      <c r="O44" s="1">
        <f t="shared" si="6"/>
        <v>0</v>
      </c>
    </row>
    <row r="45" spans="1:15" outlineLevel="2" x14ac:dyDescent="0.2">
      <c r="A45" t="s">
        <v>0</v>
      </c>
      <c r="B45" t="s">
        <v>21</v>
      </c>
      <c r="C45" t="s">
        <v>21</v>
      </c>
      <c r="D45" t="s">
        <v>22</v>
      </c>
      <c r="E45" t="s">
        <v>93</v>
      </c>
      <c r="F45" t="s">
        <v>94</v>
      </c>
      <c r="G45" t="s">
        <v>5</v>
      </c>
      <c r="H45" s="1">
        <v>28800</v>
      </c>
      <c r="I45" s="1">
        <v>28724.55</v>
      </c>
      <c r="J45" s="1">
        <f t="shared" si="2"/>
        <v>75.450000000000728</v>
      </c>
      <c r="K45" s="1">
        <f t="shared" si="4"/>
        <v>-0.26197916666667709</v>
      </c>
      <c r="L45" s="1">
        <v>0</v>
      </c>
      <c r="M45" s="1">
        <v>0</v>
      </c>
      <c r="N45" s="1">
        <f t="shared" si="3"/>
        <v>0</v>
      </c>
      <c r="O45" s="1">
        <f t="shared" si="6"/>
        <v>0</v>
      </c>
    </row>
    <row r="46" spans="1:15" outlineLevel="2" x14ac:dyDescent="0.2">
      <c r="A46" t="s">
        <v>0</v>
      </c>
      <c r="B46" t="s">
        <v>21</v>
      </c>
      <c r="C46" t="s">
        <v>21</v>
      </c>
      <c r="D46" t="s">
        <v>22</v>
      </c>
      <c r="E46" t="s">
        <v>95</v>
      </c>
      <c r="F46" t="s">
        <v>96</v>
      </c>
      <c r="G46" t="s">
        <v>5</v>
      </c>
      <c r="H46" s="1">
        <v>200</v>
      </c>
      <c r="I46" s="1">
        <v>140</v>
      </c>
      <c r="J46" s="1">
        <f t="shared" si="2"/>
        <v>60</v>
      </c>
      <c r="K46" s="1">
        <f t="shared" si="4"/>
        <v>-30</v>
      </c>
      <c r="L46" s="1">
        <v>0</v>
      </c>
      <c r="M46" s="1">
        <v>0</v>
      </c>
      <c r="N46" s="1">
        <f t="shared" si="3"/>
        <v>0</v>
      </c>
      <c r="O46" s="1">
        <f t="shared" si="6"/>
        <v>0</v>
      </c>
    </row>
    <row r="47" spans="1:15" outlineLevel="2" x14ac:dyDescent="0.2">
      <c r="A47" t="s">
        <v>0</v>
      </c>
      <c r="B47" t="s">
        <v>21</v>
      </c>
      <c r="C47" t="s">
        <v>21</v>
      </c>
      <c r="D47" t="s">
        <v>22</v>
      </c>
      <c r="E47" t="s">
        <v>97</v>
      </c>
      <c r="F47" t="s">
        <v>98</v>
      </c>
      <c r="G47" t="s">
        <v>5</v>
      </c>
      <c r="H47" s="1">
        <v>1900</v>
      </c>
      <c r="I47" s="1">
        <v>1733.73</v>
      </c>
      <c r="J47" s="1">
        <f t="shared" si="2"/>
        <v>166.26999999999998</v>
      </c>
      <c r="K47" s="1">
        <f t="shared" si="4"/>
        <v>-8.7510526315789434</v>
      </c>
      <c r="L47" s="1">
        <v>0</v>
      </c>
      <c r="M47" s="1">
        <v>0</v>
      </c>
      <c r="N47" s="1">
        <f t="shared" si="3"/>
        <v>0</v>
      </c>
      <c r="O47" s="1">
        <f t="shared" si="6"/>
        <v>0</v>
      </c>
    </row>
    <row r="48" spans="1:15" outlineLevel="2" x14ac:dyDescent="0.2">
      <c r="A48" t="s">
        <v>0</v>
      </c>
      <c r="B48" t="s">
        <v>21</v>
      </c>
      <c r="C48" t="s">
        <v>21</v>
      </c>
      <c r="D48" t="s">
        <v>22</v>
      </c>
      <c r="E48" t="s">
        <v>99</v>
      </c>
      <c r="F48" t="s">
        <v>100</v>
      </c>
      <c r="G48" t="s">
        <v>5</v>
      </c>
      <c r="H48" s="1">
        <v>15500</v>
      </c>
      <c r="I48" s="1">
        <v>14290.93</v>
      </c>
      <c r="J48" s="1">
        <f t="shared" si="2"/>
        <v>1209.0699999999997</v>
      </c>
      <c r="K48" s="1">
        <f t="shared" si="4"/>
        <v>-7.8004516129032311</v>
      </c>
      <c r="L48" s="1">
        <v>0</v>
      </c>
      <c r="M48" s="1">
        <v>0</v>
      </c>
      <c r="N48" s="1">
        <f t="shared" si="3"/>
        <v>0</v>
      </c>
      <c r="O48" s="1">
        <f t="shared" si="6"/>
        <v>0</v>
      </c>
    </row>
    <row r="49" spans="1:16" outlineLevel="2" x14ac:dyDescent="0.2">
      <c r="A49" t="s">
        <v>0</v>
      </c>
      <c r="B49" t="s">
        <v>21</v>
      </c>
      <c r="C49" t="s">
        <v>21</v>
      </c>
      <c r="D49" t="s">
        <v>22</v>
      </c>
      <c r="E49" t="s">
        <v>101</v>
      </c>
      <c r="F49" t="s">
        <v>102</v>
      </c>
      <c r="G49" t="s">
        <v>5</v>
      </c>
      <c r="H49" s="1">
        <v>0</v>
      </c>
      <c r="I49" s="1">
        <v>0</v>
      </c>
      <c r="J49" s="1">
        <f t="shared" si="2"/>
        <v>0</v>
      </c>
      <c r="K49" s="1">
        <f t="shared" si="4"/>
        <v>0</v>
      </c>
      <c r="L49" s="1">
        <v>0</v>
      </c>
      <c r="M49" s="1">
        <v>0</v>
      </c>
      <c r="N49" s="1">
        <f t="shared" si="3"/>
        <v>0</v>
      </c>
      <c r="O49" s="1">
        <f t="shared" si="6"/>
        <v>0</v>
      </c>
    </row>
    <row r="50" spans="1:16" outlineLevel="2" x14ac:dyDescent="0.2">
      <c r="A50" t="s">
        <v>0</v>
      </c>
      <c r="B50" t="s">
        <v>21</v>
      </c>
      <c r="C50" t="s">
        <v>21</v>
      </c>
      <c r="D50" t="s">
        <v>22</v>
      </c>
      <c r="E50" t="s">
        <v>103</v>
      </c>
      <c r="F50" t="s">
        <v>104</v>
      </c>
      <c r="G50" t="s">
        <v>5</v>
      </c>
      <c r="H50" s="1">
        <v>13500</v>
      </c>
      <c r="I50" s="1">
        <v>13641.36</v>
      </c>
      <c r="J50" s="1">
        <f t="shared" si="2"/>
        <v>-141.36000000000058</v>
      </c>
      <c r="K50" s="1">
        <f t="shared" si="4"/>
        <v>1.0471111111111071</v>
      </c>
      <c r="L50" s="1">
        <v>13500</v>
      </c>
      <c r="M50" s="1">
        <v>13641.36</v>
      </c>
      <c r="N50" s="1">
        <f t="shared" si="3"/>
        <v>-141.36000000000058</v>
      </c>
      <c r="O50" s="1">
        <f t="shared" si="6"/>
        <v>1.0471111111111071</v>
      </c>
    </row>
    <row r="51" spans="1:16" outlineLevel="2" x14ac:dyDescent="0.2">
      <c r="A51" t="s">
        <v>0</v>
      </c>
      <c r="B51" t="s">
        <v>21</v>
      </c>
      <c r="C51" t="s">
        <v>21</v>
      </c>
      <c r="D51" t="s">
        <v>22</v>
      </c>
      <c r="E51" t="s">
        <v>105</v>
      </c>
      <c r="F51" t="s">
        <v>106</v>
      </c>
      <c r="G51" t="s">
        <v>5</v>
      </c>
      <c r="H51" s="1">
        <v>2600</v>
      </c>
      <c r="I51" s="1">
        <v>2530.13</v>
      </c>
      <c r="J51" s="1">
        <f t="shared" si="2"/>
        <v>69.869999999999891</v>
      </c>
      <c r="K51" s="1">
        <f t="shared" si="4"/>
        <v>-2.6873076923076837</v>
      </c>
      <c r="L51" s="1">
        <v>2600</v>
      </c>
      <c r="M51" s="1">
        <v>2530.13</v>
      </c>
      <c r="N51" s="1">
        <f t="shared" si="3"/>
        <v>69.869999999999891</v>
      </c>
      <c r="O51" s="1">
        <f t="shared" si="6"/>
        <v>-2.6873076923076837</v>
      </c>
    </row>
    <row r="52" spans="1:16" outlineLevel="2" x14ac:dyDescent="0.2">
      <c r="A52" t="s">
        <v>0</v>
      </c>
      <c r="B52" t="s">
        <v>21</v>
      </c>
      <c r="C52" t="s">
        <v>21</v>
      </c>
      <c r="D52" t="s">
        <v>22</v>
      </c>
      <c r="E52" t="s">
        <v>107</v>
      </c>
      <c r="F52" t="s">
        <v>108</v>
      </c>
      <c r="G52" t="s">
        <v>5</v>
      </c>
      <c r="H52" s="1">
        <v>1200</v>
      </c>
      <c r="I52" s="1">
        <v>1060.17</v>
      </c>
      <c r="J52" s="1">
        <f t="shared" si="2"/>
        <v>139.82999999999993</v>
      </c>
      <c r="K52" s="1">
        <f t="shared" si="4"/>
        <v>-11.652500000000003</v>
      </c>
      <c r="L52" s="1">
        <v>1200</v>
      </c>
      <c r="M52" s="1">
        <v>1060.17</v>
      </c>
      <c r="N52" s="1">
        <f t="shared" si="3"/>
        <v>139.82999999999993</v>
      </c>
      <c r="O52" s="1">
        <f t="shared" si="6"/>
        <v>-11.652500000000003</v>
      </c>
    </row>
    <row r="53" spans="1:16" outlineLevel="2" x14ac:dyDescent="0.2">
      <c r="A53" t="s">
        <v>0</v>
      </c>
      <c r="B53" t="s">
        <v>21</v>
      </c>
      <c r="C53" t="s">
        <v>21</v>
      </c>
      <c r="D53" t="s">
        <v>22</v>
      </c>
      <c r="E53" t="s">
        <v>109</v>
      </c>
      <c r="F53" t="s">
        <v>12</v>
      </c>
      <c r="G53" t="s">
        <v>5</v>
      </c>
      <c r="H53" s="1">
        <v>43000</v>
      </c>
      <c r="I53" s="1">
        <v>44657.57</v>
      </c>
      <c r="J53" s="1">
        <f t="shared" si="2"/>
        <v>-1657.5699999999997</v>
      </c>
      <c r="K53" s="1">
        <f t="shared" si="4"/>
        <v>3.8548139534883603</v>
      </c>
      <c r="L53" s="1">
        <v>43000</v>
      </c>
      <c r="M53" s="1">
        <v>44585.63</v>
      </c>
      <c r="N53" s="1">
        <f t="shared" si="3"/>
        <v>-1585.6299999999974</v>
      </c>
      <c r="O53" s="1">
        <f t="shared" si="6"/>
        <v>3.6875116279069715</v>
      </c>
    </row>
    <row r="54" spans="1:16" outlineLevel="2" x14ac:dyDescent="0.2">
      <c r="A54" t="s">
        <v>0</v>
      </c>
      <c r="B54" t="s">
        <v>21</v>
      </c>
      <c r="C54" t="s">
        <v>21</v>
      </c>
      <c r="D54" t="s">
        <v>22</v>
      </c>
      <c r="E54" t="s">
        <v>110</v>
      </c>
      <c r="F54" t="s">
        <v>111</v>
      </c>
      <c r="G54" t="s">
        <v>5</v>
      </c>
      <c r="H54" s="1">
        <v>2000</v>
      </c>
      <c r="I54" s="1">
        <v>618.5</v>
      </c>
      <c r="J54" s="1">
        <f t="shared" si="2"/>
        <v>1381.5</v>
      </c>
      <c r="K54" s="1">
        <f t="shared" si="4"/>
        <v>-69.074999999999989</v>
      </c>
      <c r="L54" s="1">
        <v>2000</v>
      </c>
      <c r="M54" s="1">
        <v>248.9</v>
      </c>
      <c r="N54" s="1">
        <f t="shared" si="3"/>
        <v>1751.1</v>
      </c>
      <c r="O54" s="1">
        <f t="shared" si="6"/>
        <v>-87.555000000000007</v>
      </c>
    </row>
    <row r="55" spans="1:16" outlineLevel="2" x14ac:dyDescent="0.2">
      <c r="A55" t="s">
        <v>0</v>
      </c>
      <c r="B55" t="s">
        <v>21</v>
      </c>
      <c r="C55" t="s">
        <v>21</v>
      </c>
      <c r="D55" t="s">
        <v>22</v>
      </c>
      <c r="E55" t="s">
        <v>117</v>
      </c>
      <c r="F55" t="s">
        <v>118</v>
      </c>
      <c r="G55" t="s">
        <v>5</v>
      </c>
      <c r="H55" s="1">
        <v>0</v>
      </c>
      <c r="I55" s="1">
        <v>0</v>
      </c>
      <c r="J55" s="1">
        <f t="shared" si="2"/>
        <v>0</v>
      </c>
      <c r="K55" s="1">
        <f t="shared" si="4"/>
        <v>0</v>
      </c>
      <c r="L55" s="1">
        <v>0</v>
      </c>
      <c r="M55" s="1">
        <v>-5.69</v>
      </c>
      <c r="N55" s="1">
        <f t="shared" si="3"/>
        <v>5.69</v>
      </c>
      <c r="O55" s="1">
        <v>100</v>
      </c>
    </row>
    <row r="56" spans="1:16" outlineLevel="2" x14ac:dyDescent="0.2">
      <c r="A56" t="s">
        <v>0</v>
      </c>
      <c r="B56" t="s">
        <v>21</v>
      </c>
      <c r="C56" t="s">
        <v>21</v>
      </c>
      <c r="D56" t="s">
        <v>22</v>
      </c>
      <c r="E56" t="s">
        <v>119</v>
      </c>
      <c r="F56" t="s">
        <v>120</v>
      </c>
      <c r="G56" t="s">
        <v>5</v>
      </c>
      <c r="H56" s="1">
        <v>-2800</v>
      </c>
      <c r="I56" s="1">
        <v>-2728.75</v>
      </c>
      <c r="J56" s="1">
        <f t="shared" ref="J56:J99" si="7">H56-I56</f>
        <v>-71.25</v>
      </c>
      <c r="K56" s="1">
        <f t="shared" si="4"/>
        <v>-2.544642857142847</v>
      </c>
      <c r="L56" s="1">
        <v>0</v>
      </c>
      <c r="M56" s="1">
        <v>0</v>
      </c>
      <c r="N56" s="1">
        <f t="shared" ref="N56:N99" si="8">L56-M56</f>
        <v>0</v>
      </c>
      <c r="O56" s="1">
        <f t="shared" si="6"/>
        <v>0</v>
      </c>
    </row>
    <row r="57" spans="1:16" outlineLevel="2" x14ac:dyDescent="0.2">
      <c r="A57" t="s">
        <v>0</v>
      </c>
      <c r="B57" t="s">
        <v>21</v>
      </c>
      <c r="C57" t="s">
        <v>21</v>
      </c>
      <c r="D57" t="s">
        <v>22</v>
      </c>
      <c r="E57" t="s">
        <v>121</v>
      </c>
      <c r="F57" t="s">
        <v>122</v>
      </c>
      <c r="G57" t="s">
        <v>5</v>
      </c>
      <c r="H57" s="1">
        <v>-10000</v>
      </c>
      <c r="I57" s="1">
        <v>-10032.57</v>
      </c>
      <c r="J57" s="1">
        <f t="shared" si="7"/>
        <v>32.569999999999709</v>
      </c>
      <c r="K57" s="1">
        <f t="shared" si="4"/>
        <v>0.32570000000001187</v>
      </c>
      <c r="L57" s="1">
        <v>-10000</v>
      </c>
      <c r="M57" s="1">
        <v>-9983.83</v>
      </c>
      <c r="N57" s="1">
        <f t="shared" si="8"/>
        <v>-16.170000000000073</v>
      </c>
      <c r="O57" s="1">
        <f t="shared" si="6"/>
        <v>-0.16169999999999618</v>
      </c>
    </row>
    <row r="58" spans="1:16" outlineLevel="2" x14ac:dyDescent="0.2">
      <c r="A58" t="s">
        <v>0</v>
      </c>
      <c r="B58" t="s">
        <v>21</v>
      </c>
      <c r="C58" t="s">
        <v>21</v>
      </c>
      <c r="D58" t="s">
        <v>22</v>
      </c>
      <c r="E58" t="s">
        <v>123</v>
      </c>
      <c r="F58" t="s">
        <v>124</v>
      </c>
      <c r="G58" t="s">
        <v>5</v>
      </c>
      <c r="H58" s="1">
        <v>-46100</v>
      </c>
      <c r="I58" s="1">
        <v>-52444.42</v>
      </c>
      <c r="J58" s="1">
        <f t="shared" si="7"/>
        <v>6344.4199999999983</v>
      </c>
      <c r="K58" s="1">
        <f t="shared" si="4"/>
        <v>13.762299349240777</v>
      </c>
      <c r="L58" s="1">
        <v>-46100</v>
      </c>
      <c r="M58" s="1">
        <v>-52444.42</v>
      </c>
      <c r="N58" s="1">
        <f t="shared" si="8"/>
        <v>6344.4199999999983</v>
      </c>
      <c r="O58" s="1">
        <f t="shared" si="6"/>
        <v>13.762299349240777</v>
      </c>
    </row>
    <row r="59" spans="1:16" outlineLevel="2" x14ac:dyDescent="0.2">
      <c r="A59" t="s">
        <v>0</v>
      </c>
      <c r="B59" t="s">
        <v>21</v>
      </c>
      <c r="C59" t="s">
        <v>21</v>
      </c>
      <c r="D59" t="s">
        <v>22</v>
      </c>
      <c r="E59" t="s">
        <v>125</v>
      </c>
      <c r="F59" t="s">
        <v>124</v>
      </c>
      <c r="G59" t="s">
        <v>5</v>
      </c>
      <c r="H59" s="1">
        <v>-25400</v>
      </c>
      <c r="I59" s="1">
        <v>-22725.49</v>
      </c>
      <c r="J59" s="1">
        <f t="shared" si="7"/>
        <v>-2674.5099999999984</v>
      </c>
      <c r="K59" s="1">
        <f t="shared" ref="K59:K103" si="9">IF(J59=0,0,(I59/H59*100)-100)</f>
        <v>-10.52956692913385</v>
      </c>
      <c r="L59" s="1">
        <v>-25400</v>
      </c>
      <c r="M59" s="1">
        <v>-22725.49</v>
      </c>
      <c r="N59" s="1">
        <f t="shared" si="8"/>
        <v>-2674.5099999999984</v>
      </c>
      <c r="O59" s="1">
        <f t="shared" si="6"/>
        <v>-10.52956692913385</v>
      </c>
    </row>
    <row r="60" spans="1:16" outlineLevel="2" x14ac:dyDescent="0.2">
      <c r="A60" t="s">
        <v>0</v>
      </c>
      <c r="B60" t="s">
        <v>21</v>
      </c>
      <c r="C60" t="s">
        <v>21</v>
      </c>
      <c r="D60" t="s">
        <v>22</v>
      </c>
      <c r="E60" t="s">
        <v>128</v>
      </c>
      <c r="F60" t="s">
        <v>129</v>
      </c>
      <c r="G60" t="s">
        <v>5</v>
      </c>
      <c r="H60" s="1">
        <v>-100</v>
      </c>
      <c r="I60" s="1">
        <v>-120</v>
      </c>
      <c r="J60" s="1">
        <f t="shared" si="7"/>
        <v>20</v>
      </c>
      <c r="K60" s="1">
        <f t="shared" si="9"/>
        <v>20</v>
      </c>
      <c r="L60" s="1">
        <v>-100</v>
      </c>
      <c r="M60" s="1">
        <v>-160</v>
      </c>
      <c r="N60" s="1">
        <f t="shared" si="8"/>
        <v>60</v>
      </c>
      <c r="O60" s="1">
        <f t="shared" ref="O60:O105" si="10">IF(N60=0,0,(M60/L60*100)-100)</f>
        <v>60</v>
      </c>
    </row>
    <row r="61" spans="1:16" outlineLevel="2" x14ac:dyDescent="0.2">
      <c r="A61" t="s">
        <v>0</v>
      </c>
      <c r="B61" t="s">
        <v>21</v>
      </c>
      <c r="C61" t="s">
        <v>21</v>
      </c>
      <c r="D61" t="s">
        <v>22</v>
      </c>
      <c r="E61" t="s">
        <v>130</v>
      </c>
      <c r="F61" t="s">
        <v>131</v>
      </c>
      <c r="G61" t="s">
        <v>5</v>
      </c>
      <c r="H61" s="1">
        <v>-21600</v>
      </c>
      <c r="I61" s="1">
        <v>-21233.43</v>
      </c>
      <c r="J61" s="1">
        <f t="shared" si="7"/>
        <v>-366.56999999999971</v>
      </c>
      <c r="K61" s="1">
        <f t="shared" si="9"/>
        <v>-1.6970833333333246</v>
      </c>
      <c r="L61" s="1">
        <v>-21600</v>
      </c>
      <c r="M61" s="1">
        <v>-21233.43</v>
      </c>
      <c r="N61" s="1">
        <f t="shared" si="8"/>
        <v>-366.56999999999971</v>
      </c>
      <c r="O61" s="1">
        <f t="shared" si="10"/>
        <v>-1.6970833333333246</v>
      </c>
    </row>
    <row r="62" spans="1:16" s="4" customFormat="1" outlineLevel="1" x14ac:dyDescent="0.2">
      <c r="B62" s="4" t="s">
        <v>569</v>
      </c>
      <c r="H62" s="5">
        <f>SUBTOTAL(9,H63:H63)</f>
        <v>15000</v>
      </c>
      <c r="I62" s="5">
        <f>SUBTOTAL(9,I63:I63)</f>
        <v>12693.67</v>
      </c>
      <c r="J62" s="5">
        <f t="shared" si="7"/>
        <v>2306.33</v>
      </c>
      <c r="K62" s="5">
        <f t="shared" si="9"/>
        <v>-15.375533333333337</v>
      </c>
      <c r="L62" s="5">
        <f>SUBTOTAL(9,L63:L63)</f>
        <v>15000</v>
      </c>
      <c r="M62" s="5">
        <f>SUBTOTAL(9,M63:M63)</f>
        <v>12693.67</v>
      </c>
      <c r="N62" s="5">
        <f t="shared" si="8"/>
        <v>2306.33</v>
      </c>
      <c r="O62" s="5">
        <f t="shared" si="10"/>
        <v>-15.375533333333337</v>
      </c>
      <c r="P62" s="18"/>
    </row>
    <row r="63" spans="1:16" outlineLevel="2" x14ac:dyDescent="0.2">
      <c r="A63" t="s">
        <v>0</v>
      </c>
      <c r="B63" t="s">
        <v>134</v>
      </c>
      <c r="C63" t="s">
        <v>134</v>
      </c>
      <c r="D63" t="s">
        <v>135</v>
      </c>
      <c r="E63" t="s">
        <v>136</v>
      </c>
      <c r="F63" t="s">
        <v>137</v>
      </c>
      <c r="G63" t="s">
        <v>5</v>
      </c>
      <c r="H63" s="1">
        <v>15000</v>
      </c>
      <c r="I63" s="1">
        <v>12693.67</v>
      </c>
      <c r="J63" s="1">
        <f t="shared" si="7"/>
        <v>2306.33</v>
      </c>
      <c r="K63" s="1">
        <f t="shared" si="9"/>
        <v>-15.375533333333337</v>
      </c>
      <c r="L63" s="1">
        <v>15000</v>
      </c>
      <c r="M63" s="1">
        <v>12693.67</v>
      </c>
      <c r="N63" s="1">
        <f t="shared" si="8"/>
        <v>2306.33</v>
      </c>
      <c r="O63" s="1">
        <f t="shared" si="10"/>
        <v>-15.375533333333337</v>
      </c>
    </row>
    <row r="64" spans="1:16" s="4" customFormat="1" outlineLevel="1" x14ac:dyDescent="0.2">
      <c r="B64" s="4" t="s">
        <v>568</v>
      </c>
      <c r="H64" s="5">
        <f>SUBTOTAL(9,H65:H65)</f>
        <v>-100</v>
      </c>
      <c r="I64" s="5">
        <f>SUBTOTAL(9,I65:I65)</f>
        <v>-153.52000000000001</v>
      </c>
      <c r="J64" s="5">
        <f t="shared" si="7"/>
        <v>53.52000000000001</v>
      </c>
      <c r="K64" s="5">
        <f t="shared" si="9"/>
        <v>53.52000000000001</v>
      </c>
      <c r="L64" s="5">
        <f>SUBTOTAL(9,L65:L65)</f>
        <v>-100</v>
      </c>
      <c r="M64" s="5">
        <f>SUBTOTAL(9,M65:M65)</f>
        <v>-153.52000000000001</v>
      </c>
      <c r="N64" s="5">
        <f t="shared" si="8"/>
        <v>53.52000000000001</v>
      </c>
      <c r="O64" s="5">
        <f t="shared" si="10"/>
        <v>53.52000000000001</v>
      </c>
      <c r="P64" s="18"/>
    </row>
    <row r="65" spans="1:16" outlineLevel="2" x14ac:dyDescent="0.2">
      <c r="A65" t="s">
        <v>0</v>
      </c>
      <c r="B65" t="s">
        <v>138</v>
      </c>
      <c r="C65" t="s">
        <v>138</v>
      </c>
      <c r="D65" t="s">
        <v>139</v>
      </c>
      <c r="E65" t="s">
        <v>121</v>
      </c>
      <c r="F65" t="s">
        <v>122</v>
      </c>
      <c r="G65" t="s">
        <v>5</v>
      </c>
      <c r="H65" s="1">
        <v>-100</v>
      </c>
      <c r="I65" s="1">
        <v>-153.52000000000001</v>
      </c>
      <c r="J65" s="1">
        <f t="shared" si="7"/>
        <v>53.52000000000001</v>
      </c>
      <c r="K65" s="1">
        <f t="shared" si="9"/>
        <v>53.52000000000001</v>
      </c>
      <c r="L65" s="1">
        <v>-100</v>
      </c>
      <c r="M65" s="1">
        <v>-153.52000000000001</v>
      </c>
      <c r="N65" s="1">
        <f t="shared" si="8"/>
        <v>53.52000000000001</v>
      </c>
      <c r="O65" s="1">
        <f t="shared" si="10"/>
        <v>53.52000000000001</v>
      </c>
    </row>
    <row r="66" spans="1:16" s="4" customFormat="1" outlineLevel="1" x14ac:dyDescent="0.2">
      <c r="B66" s="4" t="s">
        <v>567</v>
      </c>
      <c r="H66" s="5">
        <f>SUBTOTAL(9,H67:H78)</f>
        <v>18200</v>
      </c>
      <c r="I66" s="5">
        <f>SUBTOTAL(9,I67:I78)</f>
        <v>17981.07</v>
      </c>
      <c r="J66" s="5">
        <f t="shared" si="7"/>
        <v>218.93000000000029</v>
      </c>
      <c r="K66" s="5">
        <f t="shared" si="9"/>
        <v>-1.2029120879120825</v>
      </c>
      <c r="L66" s="5">
        <f>SUBTOTAL(9,L67:L78)</f>
        <v>17900</v>
      </c>
      <c r="M66" s="5">
        <f>SUBTOTAL(9,M67:M78)</f>
        <v>17437.48</v>
      </c>
      <c r="N66" s="5">
        <f t="shared" si="8"/>
        <v>462.52000000000044</v>
      </c>
      <c r="O66" s="5">
        <f t="shared" si="10"/>
        <v>-2.5839106145251378</v>
      </c>
      <c r="P66" s="18"/>
    </row>
    <row r="67" spans="1:16" outlineLevel="2" x14ac:dyDescent="0.2">
      <c r="A67" t="s">
        <v>0</v>
      </c>
      <c r="B67" t="s">
        <v>140</v>
      </c>
      <c r="C67" t="s">
        <v>140</v>
      </c>
      <c r="D67" t="s">
        <v>141</v>
      </c>
      <c r="E67" t="s">
        <v>49</v>
      </c>
      <c r="F67" t="s">
        <v>50</v>
      </c>
      <c r="G67" t="s">
        <v>5</v>
      </c>
      <c r="H67" s="1">
        <v>500</v>
      </c>
      <c r="I67" s="1">
        <v>380</v>
      </c>
      <c r="J67" s="1">
        <f t="shared" si="7"/>
        <v>120</v>
      </c>
      <c r="K67" s="1">
        <f t="shared" si="9"/>
        <v>-24</v>
      </c>
      <c r="L67" s="1">
        <v>500</v>
      </c>
      <c r="M67" s="1">
        <v>380</v>
      </c>
      <c r="N67" s="1">
        <f t="shared" si="8"/>
        <v>120</v>
      </c>
      <c r="O67" s="1">
        <f t="shared" si="10"/>
        <v>-24</v>
      </c>
    </row>
    <row r="68" spans="1:16" outlineLevel="2" x14ac:dyDescent="0.2">
      <c r="A68" t="s">
        <v>0</v>
      </c>
      <c r="B68" t="s">
        <v>140</v>
      </c>
      <c r="C68" t="s">
        <v>140</v>
      </c>
      <c r="D68" t="s">
        <v>141</v>
      </c>
      <c r="E68" t="s">
        <v>51</v>
      </c>
      <c r="F68" t="s">
        <v>52</v>
      </c>
      <c r="G68" t="s">
        <v>5</v>
      </c>
      <c r="H68" s="1">
        <v>300</v>
      </c>
      <c r="I68" s="1">
        <v>228.3</v>
      </c>
      <c r="J68" s="1">
        <f t="shared" si="7"/>
        <v>71.699999999999989</v>
      </c>
      <c r="K68" s="1">
        <f t="shared" si="9"/>
        <v>-23.900000000000006</v>
      </c>
      <c r="L68" s="1">
        <v>300</v>
      </c>
      <c r="M68" s="1">
        <v>228.3</v>
      </c>
      <c r="N68" s="1">
        <f t="shared" si="8"/>
        <v>71.699999999999989</v>
      </c>
      <c r="O68" s="1">
        <f t="shared" si="10"/>
        <v>-23.900000000000006</v>
      </c>
    </row>
    <row r="69" spans="1:16" outlineLevel="2" x14ac:dyDescent="0.2">
      <c r="A69" t="s">
        <v>0</v>
      </c>
      <c r="B69" t="s">
        <v>140</v>
      </c>
      <c r="C69" t="s">
        <v>140</v>
      </c>
      <c r="D69" t="s">
        <v>141</v>
      </c>
      <c r="E69" t="s">
        <v>53</v>
      </c>
      <c r="F69" t="s">
        <v>54</v>
      </c>
      <c r="G69" t="s">
        <v>5</v>
      </c>
      <c r="H69" s="1">
        <v>13100</v>
      </c>
      <c r="I69" s="1">
        <v>12974.48</v>
      </c>
      <c r="J69" s="1">
        <f t="shared" si="7"/>
        <v>125.52000000000044</v>
      </c>
      <c r="K69" s="1">
        <f t="shared" si="9"/>
        <v>-0.9581679389312967</v>
      </c>
      <c r="L69" s="1">
        <v>13100</v>
      </c>
      <c r="M69" s="1">
        <v>12974.48</v>
      </c>
      <c r="N69" s="1">
        <f t="shared" si="8"/>
        <v>125.52000000000044</v>
      </c>
      <c r="O69" s="1">
        <f t="shared" si="10"/>
        <v>-0.9581679389312967</v>
      </c>
    </row>
    <row r="70" spans="1:16" outlineLevel="2" x14ac:dyDescent="0.2">
      <c r="A70" t="s">
        <v>0</v>
      </c>
      <c r="B70" t="s">
        <v>140</v>
      </c>
      <c r="C70" t="s">
        <v>140</v>
      </c>
      <c r="D70" t="s">
        <v>141</v>
      </c>
      <c r="E70" t="s">
        <v>59</v>
      </c>
      <c r="F70" t="s">
        <v>60</v>
      </c>
      <c r="G70" t="s">
        <v>5</v>
      </c>
      <c r="H70" s="1">
        <v>400</v>
      </c>
      <c r="I70" s="1">
        <v>381.28</v>
      </c>
      <c r="J70" s="1">
        <f t="shared" si="7"/>
        <v>18.720000000000027</v>
      </c>
      <c r="K70" s="1">
        <f t="shared" si="9"/>
        <v>-4.6800000000000068</v>
      </c>
      <c r="L70" s="1">
        <v>400</v>
      </c>
      <c r="M70" s="1">
        <v>381.28</v>
      </c>
      <c r="N70" s="1">
        <f t="shared" si="8"/>
        <v>18.720000000000027</v>
      </c>
      <c r="O70" s="1">
        <f t="shared" si="10"/>
        <v>-4.6800000000000068</v>
      </c>
    </row>
    <row r="71" spans="1:16" outlineLevel="2" x14ac:dyDescent="0.2">
      <c r="A71" t="s">
        <v>0</v>
      </c>
      <c r="B71" t="s">
        <v>140</v>
      </c>
      <c r="C71" t="s">
        <v>140</v>
      </c>
      <c r="D71" t="s">
        <v>141</v>
      </c>
      <c r="E71" t="s">
        <v>61</v>
      </c>
      <c r="F71" t="s">
        <v>62</v>
      </c>
      <c r="G71" t="s">
        <v>5</v>
      </c>
      <c r="H71" s="1">
        <v>100</v>
      </c>
      <c r="I71" s="1">
        <v>56.64</v>
      </c>
      <c r="J71" s="1">
        <f t="shared" si="7"/>
        <v>43.36</v>
      </c>
      <c r="K71" s="1">
        <f t="shared" si="9"/>
        <v>-43.36</v>
      </c>
      <c r="L71" s="1">
        <v>100</v>
      </c>
      <c r="M71" s="1">
        <v>56.64</v>
      </c>
      <c r="N71" s="1">
        <f t="shared" si="8"/>
        <v>43.36</v>
      </c>
      <c r="O71" s="1">
        <f t="shared" si="10"/>
        <v>-43.36</v>
      </c>
    </row>
    <row r="72" spans="1:16" outlineLevel="2" x14ac:dyDescent="0.2">
      <c r="A72" t="s">
        <v>0</v>
      </c>
      <c r="B72" t="s">
        <v>140</v>
      </c>
      <c r="C72" t="s">
        <v>140</v>
      </c>
      <c r="D72" t="s">
        <v>141</v>
      </c>
      <c r="E72" t="s">
        <v>63</v>
      </c>
      <c r="F72" t="s">
        <v>64</v>
      </c>
      <c r="G72" t="s">
        <v>5</v>
      </c>
      <c r="H72" s="1">
        <v>0</v>
      </c>
      <c r="I72" s="1">
        <v>0</v>
      </c>
      <c r="J72" s="1">
        <f t="shared" si="7"/>
        <v>0</v>
      </c>
      <c r="K72" s="1">
        <f t="shared" si="9"/>
        <v>0</v>
      </c>
      <c r="L72" s="1">
        <v>0</v>
      </c>
      <c r="M72" s="1">
        <v>0</v>
      </c>
      <c r="N72" s="1">
        <f t="shared" si="8"/>
        <v>0</v>
      </c>
      <c r="O72" s="1">
        <f t="shared" si="10"/>
        <v>0</v>
      </c>
    </row>
    <row r="73" spans="1:16" outlineLevel="2" x14ac:dyDescent="0.2">
      <c r="A73" t="s">
        <v>0</v>
      </c>
      <c r="B73" t="s">
        <v>140</v>
      </c>
      <c r="C73" t="s">
        <v>140</v>
      </c>
      <c r="D73" t="s">
        <v>141</v>
      </c>
      <c r="E73" t="s">
        <v>65</v>
      </c>
      <c r="F73" t="s">
        <v>66</v>
      </c>
      <c r="G73" t="s">
        <v>5</v>
      </c>
      <c r="H73" s="1">
        <v>500</v>
      </c>
      <c r="I73" s="1">
        <v>496.25</v>
      </c>
      <c r="J73" s="1">
        <f t="shared" si="7"/>
        <v>3.75</v>
      </c>
      <c r="K73" s="1">
        <f t="shared" si="9"/>
        <v>-0.75</v>
      </c>
      <c r="L73" s="1">
        <v>500</v>
      </c>
      <c r="M73" s="1">
        <v>496.25</v>
      </c>
      <c r="N73" s="1">
        <f t="shared" si="8"/>
        <v>3.75</v>
      </c>
      <c r="O73" s="1">
        <f t="shared" si="10"/>
        <v>-0.75</v>
      </c>
    </row>
    <row r="74" spans="1:16" outlineLevel="2" x14ac:dyDescent="0.2">
      <c r="A74" t="s">
        <v>0</v>
      </c>
      <c r="B74" t="s">
        <v>140</v>
      </c>
      <c r="C74" t="s">
        <v>140</v>
      </c>
      <c r="D74" t="s">
        <v>141</v>
      </c>
      <c r="E74" t="s">
        <v>3</v>
      </c>
      <c r="F74" t="s">
        <v>4</v>
      </c>
      <c r="G74" t="s">
        <v>5</v>
      </c>
      <c r="H74" s="1">
        <v>2700</v>
      </c>
      <c r="I74" s="1">
        <v>2661.4</v>
      </c>
      <c r="J74" s="1">
        <f t="shared" si="7"/>
        <v>38.599999999999909</v>
      </c>
      <c r="K74" s="1">
        <f t="shared" si="9"/>
        <v>-1.4296296296296305</v>
      </c>
      <c r="L74" s="1">
        <v>2700</v>
      </c>
      <c r="M74" s="1">
        <v>2661.4</v>
      </c>
      <c r="N74" s="1">
        <f t="shared" si="8"/>
        <v>38.599999999999909</v>
      </c>
      <c r="O74" s="1">
        <f t="shared" si="10"/>
        <v>-1.4296296296296305</v>
      </c>
    </row>
    <row r="75" spans="1:16" outlineLevel="2" x14ac:dyDescent="0.2">
      <c r="A75" t="s">
        <v>0</v>
      </c>
      <c r="B75" t="s">
        <v>140</v>
      </c>
      <c r="C75" t="s">
        <v>140</v>
      </c>
      <c r="D75" t="s">
        <v>141</v>
      </c>
      <c r="E75" t="s">
        <v>67</v>
      </c>
      <c r="F75" t="s">
        <v>68</v>
      </c>
      <c r="G75" t="s">
        <v>5</v>
      </c>
      <c r="H75" s="1">
        <v>200</v>
      </c>
      <c r="I75" s="1">
        <v>379.19</v>
      </c>
      <c r="J75" s="1">
        <f t="shared" si="7"/>
        <v>-179.19</v>
      </c>
      <c r="K75" s="1">
        <f t="shared" si="9"/>
        <v>89.594999999999999</v>
      </c>
      <c r="L75" s="1">
        <v>0</v>
      </c>
      <c r="M75" s="1">
        <v>0</v>
      </c>
      <c r="N75" s="1">
        <f t="shared" si="8"/>
        <v>0</v>
      </c>
      <c r="O75" s="1">
        <f t="shared" si="10"/>
        <v>0</v>
      </c>
    </row>
    <row r="76" spans="1:16" outlineLevel="2" x14ac:dyDescent="0.2">
      <c r="A76" t="s">
        <v>0</v>
      </c>
      <c r="B76" t="s">
        <v>140</v>
      </c>
      <c r="C76" t="s">
        <v>140</v>
      </c>
      <c r="D76" t="s">
        <v>141</v>
      </c>
      <c r="E76" t="s">
        <v>69</v>
      </c>
      <c r="F76" t="s">
        <v>70</v>
      </c>
      <c r="G76" t="s">
        <v>5</v>
      </c>
      <c r="H76" s="1">
        <v>100</v>
      </c>
      <c r="I76" s="1">
        <v>164.4</v>
      </c>
      <c r="J76" s="1">
        <f t="shared" si="7"/>
        <v>-64.400000000000006</v>
      </c>
      <c r="K76" s="1">
        <f t="shared" si="9"/>
        <v>64.400000000000006</v>
      </c>
      <c r="L76" s="1">
        <v>0</v>
      </c>
      <c r="M76" s="1">
        <v>0</v>
      </c>
      <c r="N76" s="1">
        <f t="shared" si="8"/>
        <v>0</v>
      </c>
      <c r="O76" s="1">
        <f t="shared" si="10"/>
        <v>0</v>
      </c>
    </row>
    <row r="77" spans="1:16" outlineLevel="2" x14ac:dyDescent="0.2">
      <c r="A77" t="s">
        <v>0</v>
      </c>
      <c r="B77" t="s">
        <v>140</v>
      </c>
      <c r="C77" t="s">
        <v>140</v>
      </c>
      <c r="D77" t="s">
        <v>141</v>
      </c>
      <c r="E77" t="s">
        <v>107</v>
      </c>
      <c r="F77" t="s">
        <v>108</v>
      </c>
      <c r="G77" t="s">
        <v>5</v>
      </c>
      <c r="H77" s="1">
        <v>100</v>
      </c>
      <c r="I77" s="1">
        <v>83.13</v>
      </c>
      <c r="J77" s="1">
        <f t="shared" si="7"/>
        <v>16.870000000000005</v>
      </c>
      <c r="K77" s="1">
        <f t="shared" si="9"/>
        <v>-16.870000000000005</v>
      </c>
      <c r="L77" s="1">
        <v>100</v>
      </c>
      <c r="M77" s="1">
        <v>83.13</v>
      </c>
      <c r="N77" s="1">
        <f t="shared" si="8"/>
        <v>16.870000000000005</v>
      </c>
      <c r="O77" s="1">
        <f t="shared" si="10"/>
        <v>-16.870000000000005</v>
      </c>
    </row>
    <row r="78" spans="1:16" outlineLevel="2" x14ac:dyDescent="0.2">
      <c r="A78" t="s">
        <v>0</v>
      </c>
      <c r="B78" t="s">
        <v>140</v>
      </c>
      <c r="C78" t="s">
        <v>140</v>
      </c>
      <c r="D78" t="s">
        <v>141</v>
      </c>
      <c r="E78" t="s">
        <v>142</v>
      </c>
      <c r="F78" t="s">
        <v>143</v>
      </c>
      <c r="G78" t="s">
        <v>5</v>
      </c>
      <c r="H78" s="1">
        <v>200</v>
      </c>
      <c r="I78" s="1">
        <v>176</v>
      </c>
      <c r="J78" s="1">
        <f t="shared" si="7"/>
        <v>24</v>
      </c>
      <c r="K78" s="1">
        <f t="shared" si="9"/>
        <v>-12</v>
      </c>
      <c r="L78" s="1">
        <v>200</v>
      </c>
      <c r="M78" s="1">
        <v>176</v>
      </c>
      <c r="N78" s="1">
        <f t="shared" si="8"/>
        <v>24</v>
      </c>
      <c r="O78" s="1">
        <f t="shared" si="10"/>
        <v>-12</v>
      </c>
    </row>
    <row r="79" spans="1:16" s="4" customFormat="1" outlineLevel="1" x14ac:dyDescent="0.2">
      <c r="B79" s="4" t="s">
        <v>566</v>
      </c>
      <c r="H79" s="5">
        <f>SUBTOTAL(9,H80:H82)</f>
        <v>0</v>
      </c>
      <c r="I79" s="5">
        <f>SUBTOTAL(9,I80:I82)</f>
        <v>725.36999999999989</v>
      </c>
      <c r="J79" s="5">
        <f t="shared" si="7"/>
        <v>-725.36999999999989</v>
      </c>
      <c r="K79" s="5">
        <v>100</v>
      </c>
      <c r="L79" s="5">
        <f>SUBTOTAL(9,L80:L82)</f>
        <v>0</v>
      </c>
      <c r="M79" s="5">
        <f>SUBTOTAL(9,M80:M82)</f>
        <v>725.36999999999989</v>
      </c>
      <c r="N79" s="5">
        <f t="shared" si="8"/>
        <v>-725.36999999999989</v>
      </c>
      <c r="O79" s="5">
        <v>100</v>
      </c>
      <c r="P79" s="18"/>
    </row>
    <row r="80" spans="1:16" outlineLevel="2" x14ac:dyDescent="0.2">
      <c r="A80" t="s">
        <v>0</v>
      </c>
      <c r="B80" t="s">
        <v>144</v>
      </c>
      <c r="C80" t="s">
        <v>144</v>
      </c>
      <c r="D80" t="s">
        <v>145</v>
      </c>
      <c r="E80" t="s">
        <v>109</v>
      </c>
      <c r="F80" t="s">
        <v>12</v>
      </c>
      <c r="G80" t="s">
        <v>5</v>
      </c>
      <c r="H80" s="1">
        <v>4500</v>
      </c>
      <c r="I80" s="1">
        <v>4462.53</v>
      </c>
      <c r="J80" s="1">
        <f t="shared" si="7"/>
        <v>37.470000000000255</v>
      </c>
      <c r="K80" s="1">
        <f t="shared" si="9"/>
        <v>-0.83266666666666822</v>
      </c>
      <c r="L80" s="1">
        <v>4500</v>
      </c>
      <c r="M80" s="1">
        <v>4462.53</v>
      </c>
      <c r="N80" s="1">
        <f t="shared" si="8"/>
        <v>37.470000000000255</v>
      </c>
      <c r="O80" s="1">
        <f t="shared" si="10"/>
        <v>-0.83266666666666822</v>
      </c>
    </row>
    <row r="81" spans="1:16" outlineLevel="2" x14ac:dyDescent="0.2">
      <c r="A81" t="s">
        <v>0</v>
      </c>
      <c r="B81" t="s">
        <v>144</v>
      </c>
      <c r="C81" t="s">
        <v>144</v>
      </c>
      <c r="D81" t="s">
        <v>145</v>
      </c>
      <c r="E81" t="s">
        <v>121</v>
      </c>
      <c r="F81" t="s">
        <v>122</v>
      </c>
      <c r="G81" t="s">
        <v>5</v>
      </c>
      <c r="H81" s="1">
        <v>-4500</v>
      </c>
      <c r="I81" s="1">
        <v>-3737.16</v>
      </c>
      <c r="J81" s="1">
        <f t="shared" si="7"/>
        <v>-762.84000000000015</v>
      </c>
      <c r="K81" s="1">
        <f t="shared" si="9"/>
        <v>-16.951999999999998</v>
      </c>
      <c r="L81" s="1">
        <v>-4500</v>
      </c>
      <c r="M81" s="1">
        <v>-3737.16</v>
      </c>
      <c r="N81" s="1">
        <f t="shared" si="8"/>
        <v>-762.84000000000015</v>
      </c>
      <c r="O81" s="1">
        <f t="shared" si="10"/>
        <v>-16.951999999999998</v>
      </c>
    </row>
    <row r="82" spans="1:16" outlineLevel="2" x14ac:dyDescent="0.2">
      <c r="A82" t="s">
        <v>0</v>
      </c>
      <c r="B82" t="s">
        <v>144</v>
      </c>
      <c r="C82" t="s">
        <v>144</v>
      </c>
      <c r="D82" t="s">
        <v>145</v>
      </c>
      <c r="E82" t="s">
        <v>146</v>
      </c>
      <c r="F82" t="s">
        <v>147</v>
      </c>
      <c r="G82" t="s">
        <v>5</v>
      </c>
      <c r="H82" s="1">
        <v>0</v>
      </c>
      <c r="I82" s="1">
        <v>0</v>
      </c>
      <c r="J82" s="1">
        <f t="shared" si="7"/>
        <v>0</v>
      </c>
      <c r="K82" s="1">
        <f t="shared" si="9"/>
        <v>0</v>
      </c>
      <c r="L82" s="1">
        <v>0</v>
      </c>
      <c r="M82" s="1">
        <v>0</v>
      </c>
      <c r="N82" s="1">
        <f t="shared" si="8"/>
        <v>0</v>
      </c>
      <c r="O82" s="1">
        <f t="shared" si="10"/>
        <v>0</v>
      </c>
    </row>
    <row r="83" spans="1:16" s="4" customFormat="1" outlineLevel="1" x14ac:dyDescent="0.2">
      <c r="B83" s="4" t="s">
        <v>565</v>
      </c>
      <c r="H83" s="5">
        <f>SUBTOTAL(9,H84:H84)</f>
        <v>-400</v>
      </c>
      <c r="I83" s="5">
        <f>SUBTOTAL(9,I84:I84)</f>
        <v>-407</v>
      </c>
      <c r="J83" s="5">
        <f t="shared" si="7"/>
        <v>7</v>
      </c>
      <c r="K83" s="5">
        <f t="shared" si="9"/>
        <v>1.75</v>
      </c>
      <c r="L83" s="5">
        <f>SUBTOTAL(9,L84:L84)</f>
        <v>-400</v>
      </c>
      <c r="M83" s="5">
        <f>SUBTOTAL(9,M84:M84)</f>
        <v>-407</v>
      </c>
      <c r="N83" s="5">
        <f t="shared" si="8"/>
        <v>7</v>
      </c>
      <c r="O83" s="5">
        <f t="shared" si="10"/>
        <v>1.75</v>
      </c>
      <c r="P83" s="18"/>
    </row>
    <row r="84" spans="1:16" outlineLevel="2" x14ac:dyDescent="0.2">
      <c r="A84" t="s">
        <v>0</v>
      </c>
      <c r="B84" t="s">
        <v>148</v>
      </c>
      <c r="C84" t="s">
        <v>148</v>
      </c>
      <c r="D84" t="s">
        <v>149</v>
      </c>
      <c r="E84" t="s">
        <v>128</v>
      </c>
      <c r="F84" t="s">
        <v>129</v>
      </c>
      <c r="G84" t="s">
        <v>5</v>
      </c>
      <c r="H84" s="1">
        <v>-400</v>
      </c>
      <c r="I84" s="1">
        <v>-407</v>
      </c>
      <c r="J84" s="1">
        <f t="shared" si="7"/>
        <v>7</v>
      </c>
      <c r="K84" s="1">
        <f t="shared" si="9"/>
        <v>1.75</v>
      </c>
      <c r="L84" s="1">
        <v>-400</v>
      </c>
      <c r="M84" s="1">
        <v>-407</v>
      </c>
      <c r="N84" s="1">
        <f t="shared" si="8"/>
        <v>7</v>
      </c>
      <c r="O84" s="1">
        <f t="shared" si="10"/>
        <v>1.75</v>
      </c>
    </row>
    <row r="85" spans="1:16" s="4" customFormat="1" outlineLevel="1" x14ac:dyDescent="0.2">
      <c r="B85" s="4" t="s">
        <v>564</v>
      </c>
      <c r="H85" s="5">
        <f>SUBTOTAL(9,H86:H90)</f>
        <v>13100</v>
      </c>
      <c r="I85" s="5">
        <f>SUBTOTAL(9,I86:I90)</f>
        <v>14660.18</v>
      </c>
      <c r="J85" s="5">
        <f t="shared" si="7"/>
        <v>-1560.1800000000003</v>
      </c>
      <c r="K85" s="5">
        <f t="shared" si="9"/>
        <v>11.909770992366404</v>
      </c>
      <c r="L85" s="5">
        <f>SUBTOTAL(9,L86:L90)</f>
        <v>23700</v>
      </c>
      <c r="M85" s="5">
        <f>SUBTOTAL(9,M86:M90)</f>
        <v>23476.53</v>
      </c>
      <c r="N85" s="5">
        <f t="shared" si="8"/>
        <v>223.47000000000116</v>
      </c>
      <c r="O85" s="5">
        <f t="shared" si="10"/>
        <v>-0.94291139240506538</v>
      </c>
      <c r="P85" s="18"/>
    </row>
    <row r="86" spans="1:16" outlineLevel="2" x14ac:dyDescent="0.2">
      <c r="A86" t="s">
        <v>0</v>
      </c>
      <c r="B86" t="s">
        <v>150</v>
      </c>
      <c r="C86" t="s">
        <v>150</v>
      </c>
      <c r="D86" t="s">
        <v>151</v>
      </c>
      <c r="E86" t="s">
        <v>35</v>
      </c>
      <c r="F86" t="s">
        <v>36</v>
      </c>
      <c r="G86" t="s">
        <v>5</v>
      </c>
      <c r="H86" s="1">
        <v>0</v>
      </c>
      <c r="I86" s="1">
        <v>0</v>
      </c>
      <c r="J86" s="1">
        <f t="shared" si="7"/>
        <v>0</v>
      </c>
      <c r="K86" s="1">
        <f t="shared" si="9"/>
        <v>0</v>
      </c>
      <c r="L86" s="1">
        <v>25200</v>
      </c>
      <c r="M86" s="1">
        <v>25152.53</v>
      </c>
      <c r="N86" s="1">
        <f t="shared" si="8"/>
        <v>47.470000000001164</v>
      </c>
      <c r="O86" s="1">
        <f t="shared" si="10"/>
        <v>-0.18837301587302591</v>
      </c>
    </row>
    <row r="87" spans="1:16" outlineLevel="2" x14ac:dyDescent="0.2">
      <c r="A87" t="s">
        <v>0</v>
      </c>
      <c r="B87" t="s">
        <v>150</v>
      </c>
      <c r="C87" t="s">
        <v>150</v>
      </c>
      <c r="D87" t="s">
        <v>151</v>
      </c>
      <c r="E87" t="s">
        <v>89</v>
      </c>
      <c r="F87" t="s">
        <v>90</v>
      </c>
      <c r="G87" t="s">
        <v>5</v>
      </c>
      <c r="H87" s="1">
        <v>12900</v>
      </c>
      <c r="I87" s="1">
        <v>14558.4</v>
      </c>
      <c r="J87" s="1">
        <f t="shared" si="7"/>
        <v>-1658.3999999999996</v>
      </c>
      <c r="K87" s="1">
        <f t="shared" si="9"/>
        <v>12.855813953488365</v>
      </c>
      <c r="L87" s="1">
        <v>0</v>
      </c>
      <c r="M87" s="1">
        <v>0</v>
      </c>
      <c r="N87" s="1">
        <f t="shared" si="8"/>
        <v>0</v>
      </c>
      <c r="O87" s="1">
        <f t="shared" si="10"/>
        <v>0</v>
      </c>
    </row>
    <row r="88" spans="1:16" outlineLevel="2" x14ac:dyDescent="0.2">
      <c r="A88" t="s">
        <v>0</v>
      </c>
      <c r="B88" t="s">
        <v>150</v>
      </c>
      <c r="C88" t="s">
        <v>150</v>
      </c>
      <c r="D88" t="s">
        <v>151</v>
      </c>
      <c r="E88" t="s">
        <v>109</v>
      </c>
      <c r="F88" t="s">
        <v>12</v>
      </c>
      <c r="G88" t="s">
        <v>5</v>
      </c>
      <c r="H88" s="1">
        <v>500</v>
      </c>
      <c r="I88" s="1">
        <v>324</v>
      </c>
      <c r="J88" s="1">
        <f t="shared" si="7"/>
        <v>176</v>
      </c>
      <c r="K88" s="1">
        <f t="shared" si="9"/>
        <v>-35.200000000000003</v>
      </c>
      <c r="L88" s="1">
        <v>500</v>
      </c>
      <c r="M88" s="1">
        <v>324</v>
      </c>
      <c r="N88" s="1">
        <f t="shared" si="8"/>
        <v>176</v>
      </c>
      <c r="O88" s="1">
        <f t="shared" si="10"/>
        <v>-35.200000000000003</v>
      </c>
    </row>
    <row r="89" spans="1:16" outlineLevel="2" x14ac:dyDescent="0.2">
      <c r="A89" t="s">
        <v>0</v>
      </c>
      <c r="B89" t="s">
        <v>150</v>
      </c>
      <c r="C89" t="s">
        <v>150</v>
      </c>
      <c r="D89" t="s">
        <v>151</v>
      </c>
      <c r="E89" t="s">
        <v>152</v>
      </c>
      <c r="F89" t="s">
        <v>153</v>
      </c>
      <c r="G89" t="s">
        <v>5</v>
      </c>
      <c r="H89" s="1">
        <v>0</v>
      </c>
      <c r="I89" s="1">
        <v>0</v>
      </c>
      <c r="J89" s="1">
        <f t="shared" si="7"/>
        <v>0</v>
      </c>
      <c r="K89" s="1">
        <f t="shared" si="9"/>
        <v>0</v>
      </c>
      <c r="L89" s="1">
        <v>-2000</v>
      </c>
      <c r="M89" s="1">
        <v>-2000</v>
      </c>
      <c r="N89" s="1">
        <f t="shared" si="8"/>
        <v>0</v>
      </c>
      <c r="O89" s="1">
        <f t="shared" si="10"/>
        <v>0</v>
      </c>
    </row>
    <row r="90" spans="1:16" outlineLevel="2" x14ac:dyDescent="0.2">
      <c r="A90" t="s">
        <v>0</v>
      </c>
      <c r="B90" t="s">
        <v>150</v>
      </c>
      <c r="C90" t="s">
        <v>150</v>
      </c>
      <c r="D90" t="s">
        <v>151</v>
      </c>
      <c r="E90" t="s">
        <v>119</v>
      </c>
      <c r="F90" t="s">
        <v>120</v>
      </c>
      <c r="G90" t="s">
        <v>5</v>
      </c>
      <c r="H90" s="1">
        <v>-300</v>
      </c>
      <c r="I90" s="1">
        <v>-222.22</v>
      </c>
      <c r="J90" s="1">
        <f t="shared" si="7"/>
        <v>-77.78</v>
      </c>
      <c r="K90" s="1">
        <f t="shared" si="9"/>
        <v>-25.926666666666662</v>
      </c>
      <c r="L90" s="1">
        <v>0</v>
      </c>
      <c r="M90" s="1">
        <v>0</v>
      </c>
      <c r="N90" s="1">
        <f t="shared" si="8"/>
        <v>0</v>
      </c>
      <c r="O90" s="1">
        <f t="shared" si="10"/>
        <v>0</v>
      </c>
    </row>
    <row r="91" spans="1:16" s="4" customFormat="1" outlineLevel="1" x14ac:dyDescent="0.2">
      <c r="B91" s="4" t="s">
        <v>563</v>
      </c>
      <c r="H91" s="5">
        <f>SUBTOTAL(9,H92:H92)</f>
        <v>5000</v>
      </c>
      <c r="I91" s="5">
        <f>SUBTOTAL(9,I92:I92)</f>
        <v>5152.1099999999997</v>
      </c>
      <c r="J91" s="5">
        <f t="shared" si="7"/>
        <v>-152.10999999999967</v>
      </c>
      <c r="K91" s="5">
        <f t="shared" si="9"/>
        <v>3.042199999999994</v>
      </c>
      <c r="L91" s="5">
        <f>SUBTOTAL(9,L92:L92)</f>
        <v>5000</v>
      </c>
      <c r="M91" s="5">
        <f>SUBTOTAL(9,M92:M92)</f>
        <v>5152.1099999999997</v>
      </c>
      <c r="N91" s="5">
        <f t="shared" si="8"/>
        <v>-152.10999999999967</v>
      </c>
      <c r="O91" s="5">
        <f t="shared" si="10"/>
        <v>3.042199999999994</v>
      </c>
      <c r="P91" s="18"/>
    </row>
    <row r="92" spans="1:16" outlineLevel="2" x14ac:dyDescent="0.2">
      <c r="A92" t="s">
        <v>0</v>
      </c>
      <c r="B92" t="s">
        <v>154</v>
      </c>
      <c r="C92" t="s">
        <v>154</v>
      </c>
      <c r="D92" t="s">
        <v>155</v>
      </c>
      <c r="E92" t="s">
        <v>109</v>
      </c>
      <c r="F92" t="s">
        <v>12</v>
      </c>
      <c r="G92" t="s">
        <v>5</v>
      </c>
      <c r="H92" s="1">
        <v>5000</v>
      </c>
      <c r="I92" s="1">
        <v>5152.1099999999997</v>
      </c>
      <c r="J92" s="1">
        <f t="shared" si="7"/>
        <v>-152.10999999999967</v>
      </c>
      <c r="K92" s="1">
        <f t="shared" si="9"/>
        <v>3.042199999999994</v>
      </c>
      <c r="L92" s="1">
        <v>5000</v>
      </c>
      <c r="M92" s="1">
        <v>5152.1099999999997</v>
      </c>
      <c r="N92" s="1">
        <f t="shared" si="8"/>
        <v>-152.10999999999967</v>
      </c>
      <c r="O92" s="1">
        <f t="shared" si="10"/>
        <v>3.042199999999994</v>
      </c>
    </row>
    <row r="93" spans="1:16" s="4" customFormat="1" outlineLevel="1" x14ac:dyDescent="0.2">
      <c r="B93" s="4" t="s">
        <v>562</v>
      </c>
      <c r="H93" s="5">
        <f>SUBTOTAL(9,H94:H94)</f>
        <v>24600</v>
      </c>
      <c r="I93" s="5">
        <f>SUBTOTAL(9,I94:I94)</f>
        <v>24563.040000000001</v>
      </c>
      <c r="J93" s="5">
        <f t="shared" si="7"/>
        <v>36.959999999999127</v>
      </c>
      <c r="K93" s="5">
        <f t="shared" si="9"/>
        <v>-0.15024390243901564</v>
      </c>
      <c r="L93" s="5">
        <f>SUBTOTAL(9,L94:L94)</f>
        <v>24600</v>
      </c>
      <c r="M93" s="5">
        <f>SUBTOTAL(9,M94:M94)</f>
        <v>24563.040000000001</v>
      </c>
      <c r="N93" s="5">
        <f t="shared" si="8"/>
        <v>36.959999999999127</v>
      </c>
      <c r="O93" s="5">
        <f t="shared" si="10"/>
        <v>-0.15024390243901564</v>
      </c>
      <c r="P93" s="18"/>
    </row>
    <row r="94" spans="1:16" outlineLevel="2" x14ac:dyDescent="0.2">
      <c r="A94" t="s">
        <v>0</v>
      </c>
      <c r="B94" t="s">
        <v>156</v>
      </c>
      <c r="C94" t="s">
        <v>156</v>
      </c>
      <c r="D94" t="s">
        <v>157</v>
      </c>
      <c r="E94" t="s">
        <v>142</v>
      </c>
      <c r="F94" t="s">
        <v>143</v>
      </c>
      <c r="G94" t="s">
        <v>5</v>
      </c>
      <c r="H94" s="1">
        <v>24600</v>
      </c>
      <c r="I94" s="1">
        <v>24563.040000000001</v>
      </c>
      <c r="J94" s="1">
        <f t="shared" si="7"/>
        <v>36.959999999999127</v>
      </c>
      <c r="K94" s="1">
        <f t="shared" si="9"/>
        <v>-0.15024390243901564</v>
      </c>
      <c r="L94" s="1">
        <v>24600</v>
      </c>
      <c r="M94" s="1">
        <v>24563.040000000001</v>
      </c>
      <c r="N94" s="1">
        <f t="shared" si="8"/>
        <v>36.959999999999127</v>
      </c>
      <c r="O94" s="1">
        <f t="shared" si="10"/>
        <v>-0.15024390243901564</v>
      </c>
    </row>
    <row r="95" spans="1:16" s="4" customFormat="1" outlineLevel="1" x14ac:dyDescent="0.2">
      <c r="B95" s="4" t="s">
        <v>561</v>
      </c>
      <c r="H95" s="5">
        <f>SUBTOTAL(9,H96:H96)</f>
        <v>3100</v>
      </c>
      <c r="I95" s="5">
        <f>SUBTOTAL(9,I96:I96)</f>
        <v>3040</v>
      </c>
      <c r="J95" s="5">
        <f t="shared" si="7"/>
        <v>60</v>
      </c>
      <c r="K95" s="5">
        <f t="shared" si="9"/>
        <v>-1.9354838709677438</v>
      </c>
      <c r="L95" s="5">
        <f>SUBTOTAL(9,L96:L96)</f>
        <v>3100</v>
      </c>
      <c r="M95" s="5">
        <f>SUBTOTAL(9,M96:M96)</f>
        <v>3040</v>
      </c>
      <c r="N95" s="5">
        <f t="shared" si="8"/>
        <v>60</v>
      </c>
      <c r="O95" s="5">
        <f t="shared" si="10"/>
        <v>-1.9354838709677438</v>
      </c>
      <c r="P95" s="18"/>
    </row>
    <row r="96" spans="1:16" outlineLevel="2" x14ac:dyDescent="0.2">
      <c r="A96" t="s">
        <v>0</v>
      </c>
      <c r="B96" t="s">
        <v>158</v>
      </c>
      <c r="C96" t="s">
        <v>158</v>
      </c>
      <c r="D96" t="s">
        <v>159</v>
      </c>
      <c r="E96" t="s">
        <v>15</v>
      </c>
      <c r="F96" t="s">
        <v>16</v>
      </c>
      <c r="G96" t="s">
        <v>5</v>
      </c>
      <c r="H96" s="1">
        <v>3100</v>
      </c>
      <c r="I96" s="1">
        <v>3040</v>
      </c>
      <c r="J96" s="1">
        <f t="shared" si="7"/>
        <v>60</v>
      </c>
      <c r="K96" s="1">
        <f t="shared" si="9"/>
        <v>-1.9354838709677438</v>
      </c>
      <c r="L96" s="1">
        <v>3100</v>
      </c>
      <c r="M96" s="1">
        <v>3040</v>
      </c>
      <c r="N96" s="1">
        <f t="shared" si="8"/>
        <v>60</v>
      </c>
      <c r="O96" s="1">
        <f t="shared" si="10"/>
        <v>-1.9354838709677438</v>
      </c>
    </row>
    <row r="97" spans="1:16" s="4" customFormat="1" outlineLevel="1" x14ac:dyDescent="0.2">
      <c r="B97" s="4" t="s">
        <v>560</v>
      </c>
      <c r="H97" s="5">
        <f>SUBTOTAL(9,H98:H98)</f>
        <v>15000</v>
      </c>
      <c r="I97" s="5">
        <f>SUBTOTAL(9,I98:I98)</f>
        <v>14668.23</v>
      </c>
      <c r="J97" s="5">
        <f t="shared" si="7"/>
        <v>331.77000000000044</v>
      </c>
      <c r="K97" s="5">
        <f t="shared" si="9"/>
        <v>-2.2118000000000109</v>
      </c>
      <c r="L97" s="5">
        <f>SUBTOTAL(9,L98:L98)</f>
        <v>15000</v>
      </c>
      <c r="M97" s="5">
        <f>SUBTOTAL(9,M98:M98)</f>
        <v>14008.23</v>
      </c>
      <c r="N97" s="5">
        <f t="shared" si="8"/>
        <v>991.77000000000044</v>
      </c>
      <c r="O97" s="5">
        <f t="shared" si="10"/>
        <v>-6.6118000000000023</v>
      </c>
      <c r="P97" s="18"/>
    </row>
    <row r="98" spans="1:16" outlineLevel="2" x14ac:dyDescent="0.2">
      <c r="A98" t="s">
        <v>0</v>
      </c>
      <c r="B98" t="s">
        <v>162</v>
      </c>
      <c r="C98" t="s">
        <v>162</v>
      </c>
      <c r="D98" t="s">
        <v>163</v>
      </c>
      <c r="E98" t="s">
        <v>109</v>
      </c>
      <c r="F98" t="s">
        <v>12</v>
      </c>
      <c r="G98" t="s">
        <v>5</v>
      </c>
      <c r="H98" s="1">
        <v>15000</v>
      </c>
      <c r="I98" s="1">
        <v>14668.23</v>
      </c>
      <c r="J98" s="1">
        <f t="shared" si="7"/>
        <v>331.77000000000044</v>
      </c>
      <c r="K98" s="1">
        <f t="shared" si="9"/>
        <v>-2.2118000000000109</v>
      </c>
      <c r="L98" s="1">
        <v>15000</v>
      </c>
      <c r="M98" s="1">
        <v>14008.23</v>
      </c>
      <c r="N98" s="1">
        <f t="shared" si="8"/>
        <v>991.77000000000044</v>
      </c>
      <c r="O98" s="1">
        <f t="shared" si="10"/>
        <v>-6.6118000000000023</v>
      </c>
    </row>
    <row r="99" spans="1:16" s="4" customFormat="1" outlineLevel="1" x14ac:dyDescent="0.2">
      <c r="B99" s="4" t="s">
        <v>559</v>
      </c>
      <c r="H99" s="5">
        <f>SUBTOTAL(9,H100:H100)</f>
        <v>0</v>
      </c>
      <c r="I99" s="5">
        <f>SUBTOTAL(9,I100:I100)</f>
        <v>0</v>
      </c>
      <c r="J99" s="5">
        <f t="shared" si="7"/>
        <v>0</v>
      </c>
      <c r="K99" s="5">
        <f t="shared" si="9"/>
        <v>0</v>
      </c>
      <c r="L99" s="5">
        <f>SUBTOTAL(9,L100:L100)</f>
        <v>0</v>
      </c>
      <c r="M99" s="5">
        <f>SUBTOTAL(9,M100:M100)</f>
        <v>0</v>
      </c>
      <c r="N99" s="5">
        <f t="shared" si="8"/>
        <v>0</v>
      </c>
      <c r="O99" s="5">
        <f t="shared" si="10"/>
        <v>0</v>
      </c>
      <c r="P99" s="18"/>
    </row>
    <row r="100" spans="1:16" outlineLevel="2" x14ac:dyDescent="0.2">
      <c r="A100" t="s">
        <v>0</v>
      </c>
      <c r="B100" t="s">
        <v>164</v>
      </c>
      <c r="C100" t="s">
        <v>164</v>
      </c>
      <c r="D100" t="s">
        <v>165</v>
      </c>
      <c r="E100" t="s">
        <v>110</v>
      </c>
      <c r="F100" t="s">
        <v>111</v>
      </c>
      <c r="G100" t="s">
        <v>5</v>
      </c>
      <c r="H100" s="1">
        <v>0</v>
      </c>
      <c r="I100" s="1">
        <v>0</v>
      </c>
      <c r="J100" s="1">
        <f t="shared" ref="J100:J146" si="11">H100-I100</f>
        <v>0</v>
      </c>
      <c r="K100" s="1">
        <f t="shared" si="9"/>
        <v>0</v>
      </c>
      <c r="L100" s="1">
        <v>0</v>
      </c>
      <c r="M100" s="1">
        <v>0</v>
      </c>
      <c r="N100" s="1">
        <f t="shared" ref="N100:N146" si="12">L100-M100</f>
        <v>0</v>
      </c>
      <c r="O100" s="1">
        <f t="shared" si="10"/>
        <v>0</v>
      </c>
    </row>
    <row r="101" spans="1:16" s="4" customFormat="1" outlineLevel="1" x14ac:dyDescent="0.2">
      <c r="B101" s="4" t="s">
        <v>558</v>
      </c>
      <c r="H101" s="5">
        <f>SUBTOTAL(9,H102:H102)</f>
        <v>10000</v>
      </c>
      <c r="I101" s="5">
        <f>SUBTOTAL(9,I102:I102)</f>
        <v>10265.700000000001</v>
      </c>
      <c r="J101" s="5">
        <f t="shared" si="11"/>
        <v>-265.70000000000073</v>
      </c>
      <c r="K101" s="5">
        <f t="shared" si="9"/>
        <v>2.6569999999999965</v>
      </c>
      <c r="L101" s="5">
        <f>SUBTOTAL(9,L102:L102)</f>
        <v>10000</v>
      </c>
      <c r="M101" s="5">
        <f>SUBTOTAL(9,M102:M102)</f>
        <v>10265.700000000001</v>
      </c>
      <c r="N101" s="5">
        <f t="shared" si="12"/>
        <v>-265.70000000000073</v>
      </c>
      <c r="O101" s="5">
        <f t="shared" si="10"/>
        <v>2.6569999999999965</v>
      </c>
      <c r="P101" s="18"/>
    </row>
    <row r="102" spans="1:16" outlineLevel="2" x14ac:dyDescent="0.2">
      <c r="A102" t="s">
        <v>0</v>
      </c>
      <c r="B102" t="s">
        <v>166</v>
      </c>
      <c r="C102" t="s">
        <v>166</v>
      </c>
      <c r="D102" t="s">
        <v>167</v>
      </c>
      <c r="E102" t="s">
        <v>109</v>
      </c>
      <c r="F102" t="s">
        <v>12</v>
      </c>
      <c r="G102" t="s">
        <v>5</v>
      </c>
      <c r="H102" s="1">
        <v>10000</v>
      </c>
      <c r="I102" s="1">
        <v>10265.700000000001</v>
      </c>
      <c r="J102" s="1">
        <f t="shared" si="11"/>
        <v>-265.70000000000073</v>
      </c>
      <c r="K102" s="1">
        <f t="shared" si="9"/>
        <v>2.6569999999999965</v>
      </c>
      <c r="L102" s="1">
        <v>10000</v>
      </c>
      <c r="M102" s="1">
        <v>10265.700000000001</v>
      </c>
      <c r="N102" s="1">
        <f t="shared" si="12"/>
        <v>-265.70000000000073</v>
      </c>
      <c r="O102" s="1">
        <f t="shared" si="10"/>
        <v>2.6569999999999965</v>
      </c>
    </row>
    <row r="103" spans="1:16" s="4" customFormat="1" outlineLevel="1" x14ac:dyDescent="0.2">
      <c r="B103" s="4" t="s">
        <v>557</v>
      </c>
      <c r="H103" s="5">
        <f>SUBTOTAL(9,H104:H104)</f>
        <v>2000</v>
      </c>
      <c r="I103" s="5">
        <f>SUBTOTAL(9,I104:I104)</f>
        <v>1380.6</v>
      </c>
      <c r="J103" s="5">
        <f t="shared" si="11"/>
        <v>619.40000000000009</v>
      </c>
      <c r="K103" s="5">
        <f t="shared" si="9"/>
        <v>-30.970000000000013</v>
      </c>
      <c r="L103" s="5">
        <f>SUBTOTAL(9,L104:L104)</f>
        <v>2000</v>
      </c>
      <c r="M103" s="5">
        <f>SUBTOTAL(9,M104:M104)</f>
        <v>1380.6</v>
      </c>
      <c r="N103" s="5">
        <f t="shared" si="12"/>
        <v>619.40000000000009</v>
      </c>
      <c r="O103" s="5">
        <f t="shared" si="10"/>
        <v>-30.970000000000013</v>
      </c>
      <c r="P103" s="18"/>
    </row>
    <row r="104" spans="1:16" outlineLevel="2" x14ac:dyDescent="0.2">
      <c r="A104" t="s">
        <v>0</v>
      </c>
      <c r="B104" t="s">
        <v>168</v>
      </c>
      <c r="C104" t="s">
        <v>168</v>
      </c>
      <c r="D104" t="s">
        <v>169</v>
      </c>
      <c r="E104" t="s">
        <v>83</v>
      </c>
      <c r="F104" t="s">
        <v>84</v>
      </c>
      <c r="G104" t="s">
        <v>5</v>
      </c>
      <c r="H104" s="1">
        <v>2000</v>
      </c>
      <c r="I104" s="1">
        <v>1380.6</v>
      </c>
      <c r="J104" s="1">
        <f t="shared" si="11"/>
        <v>619.40000000000009</v>
      </c>
      <c r="K104" s="1">
        <f t="shared" ref="K104:K150" si="13">IF(J104=0,0,(I104/H104*100)-100)</f>
        <v>-30.970000000000013</v>
      </c>
      <c r="L104" s="1">
        <v>2000</v>
      </c>
      <c r="M104" s="1">
        <v>1380.6</v>
      </c>
      <c r="N104" s="1">
        <f t="shared" si="12"/>
        <v>619.40000000000009</v>
      </c>
      <c r="O104" s="1">
        <f t="shared" si="10"/>
        <v>-30.970000000000013</v>
      </c>
    </row>
    <row r="105" spans="1:16" s="4" customFormat="1" outlineLevel="1" x14ac:dyDescent="0.2">
      <c r="B105" s="4" t="s">
        <v>556</v>
      </c>
      <c r="H105" s="5">
        <f>SUBTOTAL(9,H106:H107)</f>
        <v>3000</v>
      </c>
      <c r="I105" s="5">
        <f>SUBTOTAL(9,I106:I107)</f>
        <v>2927.7799999999997</v>
      </c>
      <c r="J105" s="5">
        <f t="shared" si="11"/>
        <v>72.220000000000255</v>
      </c>
      <c r="K105" s="5">
        <f t="shared" si="13"/>
        <v>-2.4073333333333409</v>
      </c>
      <c r="L105" s="5">
        <f>SUBTOTAL(9,L106:L107)</f>
        <v>3000</v>
      </c>
      <c r="M105" s="5">
        <f>SUBTOTAL(9,M106:M107)</f>
        <v>2799.9399999999996</v>
      </c>
      <c r="N105" s="5">
        <f t="shared" si="12"/>
        <v>200.0600000000004</v>
      </c>
      <c r="O105" s="5">
        <f t="shared" si="10"/>
        <v>-6.668666666666681</v>
      </c>
      <c r="P105" s="18"/>
    </row>
    <row r="106" spans="1:16" outlineLevel="2" x14ac:dyDescent="0.2">
      <c r="A106" t="s">
        <v>0</v>
      </c>
      <c r="B106" t="s">
        <v>170</v>
      </c>
      <c r="C106" t="s">
        <v>170</v>
      </c>
      <c r="D106" t="s">
        <v>171</v>
      </c>
      <c r="E106" t="s">
        <v>83</v>
      </c>
      <c r="F106" t="s">
        <v>84</v>
      </c>
      <c r="G106" t="s">
        <v>5</v>
      </c>
      <c r="H106" s="1">
        <v>7000</v>
      </c>
      <c r="I106" s="1">
        <v>6673.99</v>
      </c>
      <c r="J106" s="1">
        <f t="shared" si="11"/>
        <v>326.01000000000022</v>
      </c>
      <c r="K106" s="1">
        <f t="shared" si="13"/>
        <v>-4.6572857142857202</v>
      </c>
      <c r="L106" s="1">
        <v>7000</v>
      </c>
      <c r="M106" s="1">
        <v>6673.99</v>
      </c>
      <c r="N106" s="1">
        <f t="shared" si="12"/>
        <v>326.01000000000022</v>
      </c>
      <c r="O106" s="1">
        <f t="shared" ref="O106:O152" si="14">IF(N106=0,0,(M106/L106*100)-100)</f>
        <v>-4.6572857142857202</v>
      </c>
    </row>
    <row r="107" spans="1:16" outlineLevel="2" x14ac:dyDescent="0.2">
      <c r="A107" t="s">
        <v>0</v>
      </c>
      <c r="B107" t="s">
        <v>170</v>
      </c>
      <c r="C107" t="s">
        <v>170</v>
      </c>
      <c r="D107" t="s">
        <v>171</v>
      </c>
      <c r="E107" t="s">
        <v>121</v>
      </c>
      <c r="F107" t="s">
        <v>122</v>
      </c>
      <c r="G107" t="s">
        <v>5</v>
      </c>
      <c r="H107" s="1">
        <v>-4000</v>
      </c>
      <c r="I107" s="1">
        <v>-3746.21</v>
      </c>
      <c r="J107" s="1">
        <f t="shared" si="11"/>
        <v>-253.78999999999996</v>
      </c>
      <c r="K107" s="1">
        <f t="shared" si="13"/>
        <v>-6.3447500000000048</v>
      </c>
      <c r="L107" s="1">
        <v>-4000</v>
      </c>
      <c r="M107" s="1">
        <v>-3874.05</v>
      </c>
      <c r="N107" s="1">
        <f t="shared" si="12"/>
        <v>-125.94999999999982</v>
      </c>
      <c r="O107" s="1">
        <f t="shared" si="14"/>
        <v>-3.1487500000000068</v>
      </c>
    </row>
    <row r="108" spans="1:16" s="4" customFormat="1" outlineLevel="1" x14ac:dyDescent="0.2">
      <c r="B108" s="4" t="s">
        <v>555</v>
      </c>
      <c r="H108" s="5">
        <f>SUBTOTAL(9,H109:H110)</f>
        <v>0</v>
      </c>
      <c r="I108" s="5">
        <f>SUBTOTAL(9,I109:I110)</f>
        <v>-20.9</v>
      </c>
      <c r="J108" s="5">
        <f t="shared" si="11"/>
        <v>20.9</v>
      </c>
      <c r="K108" s="5">
        <v>100</v>
      </c>
      <c r="L108" s="5">
        <f>SUBTOTAL(9,L109:L110)</f>
        <v>0</v>
      </c>
      <c r="M108" s="5">
        <f>SUBTOTAL(9,M109:M110)</f>
        <v>-20.9</v>
      </c>
      <c r="N108" s="5">
        <f t="shared" si="12"/>
        <v>20.9</v>
      </c>
      <c r="O108" s="5">
        <v>100</v>
      </c>
      <c r="P108" s="18"/>
    </row>
    <row r="109" spans="1:16" outlineLevel="2" x14ac:dyDescent="0.2">
      <c r="A109" t="s">
        <v>0</v>
      </c>
      <c r="B109" t="s">
        <v>172</v>
      </c>
      <c r="C109" t="s">
        <v>172</v>
      </c>
      <c r="D109" t="s">
        <v>173</v>
      </c>
      <c r="E109" t="s">
        <v>174</v>
      </c>
      <c r="F109" t="s">
        <v>175</v>
      </c>
      <c r="G109" t="s">
        <v>5</v>
      </c>
      <c r="H109" s="1">
        <v>100</v>
      </c>
      <c r="I109" s="1">
        <v>0</v>
      </c>
      <c r="J109" s="1">
        <f t="shared" si="11"/>
        <v>100</v>
      </c>
      <c r="K109" s="1">
        <f t="shared" si="13"/>
        <v>-100</v>
      </c>
      <c r="L109" s="1">
        <v>100</v>
      </c>
      <c r="M109" s="1">
        <v>0</v>
      </c>
      <c r="N109" s="1">
        <f t="shared" si="12"/>
        <v>100</v>
      </c>
      <c r="O109" s="1">
        <f t="shared" si="14"/>
        <v>-100</v>
      </c>
    </row>
    <row r="110" spans="1:16" outlineLevel="2" x14ac:dyDescent="0.2">
      <c r="A110" t="s">
        <v>0</v>
      </c>
      <c r="B110" t="s">
        <v>172</v>
      </c>
      <c r="C110" t="s">
        <v>172</v>
      </c>
      <c r="D110" t="s">
        <v>173</v>
      </c>
      <c r="E110" t="s">
        <v>176</v>
      </c>
      <c r="F110" t="s">
        <v>177</v>
      </c>
      <c r="G110" t="s">
        <v>5</v>
      </c>
      <c r="H110" s="1">
        <v>-100</v>
      </c>
      <c r="I110" s="1">
        <v>-20.9</v>
      </c>
      <c r="J110" s="1">
        <f t="shared" si="11"/>
        <v>-79.099999999999994</v>
      </c>
      <c r="K110" s="1">
        <f t="shared" si="13"/>
        <v>-79.099999999999994</v>
      </c>
      <c r="L110" s="1">
        <v>-100</v>
      </c>
      <c r="M110" s="1">
        <v>-20.9</v>
      </c>
      <c r="N110" s="1">
        <f t="shared" si="12"/>
        <v>-79.099999999999994</v>
      </c>
      <c r="O110" s="1">
        <f t="shared" si="14"/>
        <v>-79.099999999999994</v>
      </c>
    </row>
    <row r="111" spans="1:16" s="4" customFormat="1" outlineLevel="1" x14ac:dyDescent="0.2">
      <c r="B111" s="4" t="s">
        <v>554</v>
      </c>
      <c r="H111" s="5">
        <f>SUBTOTAL(9,H112:H121)</f>
        <v>60600</v>
      </c>
      <c r="I111" s="5">
        <f>SUBTOTAL(9,I112:I121)</f>
        <v>59566.59</v>
      </c>
      <c r="J111" s="5">
        <f t="shared" si="11"/>
        <v>1033.4100000000035</v>
      </c>
      <c r="K111" s="5">
        <f t="shared" si="13"/>
        <v>-1.7052970297029759</v>
      </c>
      <c r="L111" s="5">
        <f>SUBTOTAL(9,L112:L121)</f>
        <v>24200</v>
      </c>
      <c r="M111" s="5">
        <f>SUBTOTAL(9,M112:M121)</f>
        <v>23473.050000000003</v>
      </c>
      <c r="N111" s="5">
        <f t="shared" si="12"/>
        <v>726.94999999999709</v>
      </c>
      <c r="O111" s="5">
        <f t="shared" si="14"/>
        <v>-3.0039256198347033</v>
      </c>
      <c r="P111" s="18"/>
    </row>
    <row r="112" spans="1:16" outlineLevel="2" x14ac:dyDescent="0.2">
      <c r="A112" t="s">
        <v>0</v>
      </c>
      <c r="B112" t="s">
        <v>178</v>
      </c>
      <c r="C112" t="s">
        <v>178</v>
      </c>
      <c r="D112" t="s">
        <v>179</v>
      </c>
      <c r="E112" t="s">
        <v>180</v>
      </c>
      <c r="F112" t="s">
        <v>181</v>
      </c>
      <c r="G112" t="s">
        <v>5</v>
      </c>
      <c r="H112" s="1">
        <v>0</v>
      </c>
      <c r="I112" s="1">
        <v>0</v>
      </c>
      <c r="J112" s="1">
        <f t="shared" si="11"/>
        <v>0</v>
      </c>
      <c r="K112" s="1">
        <f t="shared" si="13"/>
        <v>0</v>
      </c>
      <c r="L112" s="1">
        <v>4300</v>
      </c>
      <c r="M112" s="1">
        <v>4804.55</v>
      </c>
      <c r="N112" s="1">
        <f t="shared" si="12"/>
        <v>-504.55000000000018</v>
      </c>
      <c r="O112" s="1">
        <f t="shared" si="14"/>
        <v>11.733720930232579</v>
      </c>
    </row>
    <row r="113" spans="1:16" outlineLevel="2" x14ac:dyDescent="0.2">
      <c r="A113" t="s">
        <v>0</v>
      </c>
      <c r="B113" t="s">
        <v>178</v>
      </c>
      <c r="C113" t="s">
        <v>178</v>
      </c>
      <c r="D113" t="s">
        <v>179</v>
      </c>
      <c r="E113" t="s">
        <v>6</v>
      </c>
      <c r="F113" t="s">
        <v>7</v>
      </c>
      <c r="G113" t="s">
        <v>5</v>
      </c>
      <c r="H113" s="1">
        <v>1600</v>
      </c>
      <c r="I113" s="1">
        <v>1422.68</v>
      </c>
      <c r="J113" s="1">
        <f t="shared" si="11"/>
        <v>177.31999999999994</v>
      </c>
      <c r="K113" s="1">
        <f t="shared" si="13"/>
        <v>-11.082499999999996</v>
      </c>
      <c r="L113" s="1">
        <v>1600</v>
      </c>
      <c r="M113" s="1">
        <v>1422.68</v>
      </c>
      <c r="N113" s="1">
        <f t="shared" si="12"/>
        <v>177.31999999999994</v>
      </c>
      <c r="O113" s="1">
        <f t="shared" si="14"/>
        <v>-11.082499999999996</v>
      </c>
    </row>
    <row r="114" spans="1:16" outlineLevel="2" x14ac:dyDescent="0.2">
      <c r="A114" t="s">
        <v>0</v>
      </c>
      <c r="B114" t="s">
        <v>178</v>
      </c>
      <c r="C114" t="s">
        <v>178</v>
      </c>
      <c r="D114" t="s">
        <v>179</v>
      </c>
      <c r="E114" t="s">
        <v>91</v>
      </c>
      <c r="F114" t="s">
        <v>92</v>
      </c>
      <c r="G114" t="s">
        <v>5</v>
      </c>
      <c r="H114" s="1">
        <v>0</v>
      </c>
      <c r="I114" s="1">
        <v>240.23</v>
      </c>
      <c r="J114" s="1">
        <f t="shared" si="11"/>
        <v>-240.23</v>
      </c>
      <c r="K114" s="1">
        <v>100</v>
      </c>
      <c r="L114" s="1">
        <v>0</v>
      </c>
      <c r="M114" s="1">
        <v>0</v>
      </c>
      <c r="N114" s="1">
        <f t="shared" si="12"/>
        <v>0</v>
      </c>
      <c r="O114" s="1">
        <f t="shared" si="14"/>
        <v>0</v>
      </c>
    </row>
    <row r="115" spans="1:16" outlineLevel="2" x14ac:dyDescent="0.2">
      <c r="A115" t="s">
        <v>0</v>
      </c>
      <c r="B115" t="s">
        <v>178</v>
      </c>
      <c r="C115" t="s">
        <v>178</v>
      </c>
      <c r="D115" t="s">
        <v>179</v>
      </c>
      <c r="E115" t="s">
        <v>93</v>
      </c>
      <c r="F115" t="s">
        <v>94</v>
      </c>
      <c r="G115" t="s">
        <v>5</v>
      </c>
      <c r="H115" s="1">
        <v>21800</v>
      </c>
      <c r="I115" s="1">
        <v>21721.94</v>
      </c>
      <c r="J115" s="1">
        <f t="shared" si="11"/>
        <v>78.06000000000131</v>
      </c>
      <c r="K115" s="1">
        <f t="shared" si="13"/>
        <v>-0.35807339449542042</v>
      </c>
      <c r="L115" s="1">
        <v>0</v>
      </c>
      <c r="M115" s="1">
        <v>0</v>
      </c>
      <c r="N115" s="1">
        <f t="shared" si="12"/>
        <v>0</v>
      </c>
      <c r="O115" s="1">
        <f t="shared" si="14"/>
        <v>0</v>
      </c>
    </row>
    <row r="116" spans="1:16" outlineLevel="2" x14ac:dyDescent="0.2">
      <c r="A116" t="s">
        <v>0</v>
      </c>
      <c r="B116" t="s">
        <v>178</v>
      </c>
      <c r="C116" t="s">
        <v>178</v>
      </c>
      <c r="D116" t="s">
        <v>179</v>
      </c>
      <c r="E116" t="s">
        <v>97</v>
      </c>
      <c r="F116" t="s">
        <v>98</v>
      </c>
      <c r="G116" t="s">
        <v>5</v>
      </c>
      <c r="H116" s="1">
        <v>54800</v>
      </c>
      <c r="I116" s="1">
        <v>54701.33</v>
      </c>
      <c r="J116" s="1">
        <f t="shared" si="11"/>
        <v>98.669999999998254</v>
      </c>
      <c r="K116" s="1">
        <f t="shared" si="13"/>
        <v>-0.18005474452554893</v>
      </c>
      <c r="L116" s="1">
        <v>0</v>
      </c>
      <c r="M116" s="1">
        <v>0</v>
      </c>
      <c r="N116" s="1">
        <f t="shared" si="12"/>
        <v>0</v>
      </c>
      <c r="O116" s="1">
        <f t="shared" si="14"/>
        <v>0</v>
      </c>
    </row>
    <row r="117" spans="1:16" outlineLevel="2" x14ac:dyDescent="0.2">
      <c r="A117" t="s">
        <v>0</v>
      </c>
      <c r="B117" t="s">
        <v>178</v>
      </c>
      <c r="C117" t="s">
        <v>178</v>
      </c>
      <c r="D117" t="s">
        <v>179</v>
      </c>
      <c r="E117" t="s">
        <v>105</v>
      </c>
      <c r="F117" t="s">
        <v>106</v>
      </c>
      <c r="G117" t="s">
        <v>5</v>
      </c>
      <c r="H117" s="1">
        <v>3300</v>
      </c>
      <c r="I117" s="1">
        <v>3334.57</v>
      </c>
      <c r="J117" s="1">
        <f t="shared" si="11"/>
        <v>-34.570000000000164</v>
      </c>
      <c r="K117" s="1">
        <f t="shared" si="13"/>
        <v>1.0475757575757711</v>
      </c>
      <c r="L117" s="1">
        <v>3300</v>
      </c>
      <c r="M117" s="1">
        <v>3334.57</v>
      </c>
      <c r="N117" s="1">
        <f t="shared" si="12"/>
        <v>-34.570000000000164</v>
      </c>
      <c r="O117" s="1">
        <f t="shared" si="14"/>
        <v>1.0475757575757711</v>
      </c>
    </row>
    <row r="118" spans="1:16" outlineLevel="2" x14ac:dyDescent="0.2">
      <c r="A118" t="s">
        <v>0</v>
      </c>
      <c r="B118" t="s">
        <v>178</v>
      </c>
      <c r="C118" t="s">
        <v>178</v>
      </c>
      <c r="D118" t="s">
        <v>179</v>
      </c>
      <c r="E118" t="s">
        <v>110</v>
      </c>
      <c r="F118" t="s">
        <v>111</v>
      </c>
      <c r="G118" t="s">
        <v>5</v>
      </c>
      <c r="H118" s="1">
        <v>900</v>
      </c>
      <c r="I118" s="1">
        <v>882.58</v>
      </c>
      <c r="J118" s="1">
        <f t="shared" si="11"/>
        <v>17.419999999999959</v>
      </c>
      <c r="K118" s="1">
        <f t="shared" si="13"/>
        <v>-1.9355555555555526</v>
      </c>
      <c r="L118" s="1">
        <v>900</v>
      </c>
      <c r="M118" s="1">
        <v>882.58</v>
      </c>
      <c r="N118" s="1">
        <f t="shared" si="12"/>
        <v>17.419999999999959</v>
      </c>
      <c r="O118" s="1">
        <f t="shared" si="14"/>
        <v>-1.9355555555555526</v>
      </c>
    </row>
    <row r="119" spans="1:16" outlineLevel="2" x14ac:dyDescent="0.2">
      <c r="A119" t="s">
        <v>0</v>
      </c>
      <c r="B119" t="s">
        <v>178</v>
      </c>
      <c r="C119" t="s">
        <v>178</v>
      </c>
      <c r="D119" t="s">
        <v>179</v>
      </c>
      <c r="E119" t="s">
        <v>15</v>
      </c>
      <c r="F119" t="s">
        <v>16</v>
      </c>
      <c r="G119" t="s">
        <v>5</v>
      </c>
      <c r="H119" s="1">
        <v>2100</v>
      </c>
      <c r="I119" s="1">
        <v>2140.6</v>
      </c>
      <c r="J119" s="1">
        <f t="shared" si="11"/>
        <v>-40.599999999999909</v>
      </c>
      <c r="K119" s="1">
        <f t="shared" si="13"/>
        <v>1.9333333333333229</v>
      </c>
      <c r="L119" s="1">
        <v>2100</v>
      </c>
      <c r="M119" s="1">
        <v>2140.6</v>
      </c>
      <c r="N119" s="1">
        <f t="shared" si="12"/>
        <v>-40.599999999999909</v>
      </c>
      <c r="O119" s="1">
        <f t="shared" si="14"/>
        <v>1.9333333333333229</v>
      </c>
    </row>
    <row r="120" spans="1:16" outlineLevel="2" x14ac:dyDescent="0.2">
      <c r="A120" t="s">
        <v>0</v>
      </c>
      <c r="B120" t="s">
        <v>178</v>
      </c>
      <c r="C120" t="s">
        <v>178</v>
      </c>
      <c r="D120" t="s">
        <v>179</v>
      </c>
      <c r="E120" t="s">
        <v>184</v>
      </c>
      <c r="F120" t="s">
        <v>185</v>
      </c>
      <c r="G120" t="s">
        <v>5</v>
      </c>
      <c r="H120" s="1">
        <v>12000</v>
      </c>
      <c r="I120" s="1">
        <v>10888.07</v>
      </c>
      <c r="J120" s="1">
        <f t="shared" si="11"/>
        <v>1111.9300000000003</v>
      </c>
      <c r="K120" s="1">
        <f t="shared" si="13"/>
        <v>-9.2660833333333272</v>
      </c>
      <c r="L120" s="1">
        <v>12000</v>
      </c>
      <c r="M120" s="1">
        <v>10888.07</v>
      </c>
      <c r="N120" s="1">
        <f t="shared" si="12"/>
        <v>1111.9300000000003</v>
      </c>
      <c r="O120" s="1">
        <f t="shared" si="14"/>
        <v>-9.2660833333333272</v>
      </c>
    </row>
    <row r="121" spans="1:16" outlineLevel="2" x14ac:dyDescent="0.2">
      <c r="A121" t="s">
        <v>0</v>
      </c>
      <c r="B121" t="s">
        <v>178</v>
      </c>
      <c r="C121" t="s">
        <v>178</v>
      </c>
      <c r="D121" t="s">
        <v>179</v>
      </c>
      <c r="E121" t="s">
        <v>119</v>
      </c>
      <c r="F121" t="s">
        <v>120</v>
      </c>
      <c r="G121" t="s">
        <v>5</v>
      </c>
      <c r="H121" s="1">
        <v>-35900</v>
      </c>
      <c r="I121" s="1">
        <v>-35765.410000000003</v>
      </c>
      <c r="J121" s="1">
        <f t="shared" si="11"/>
        <v>-134.58999999999651</v>
      </c>
      <c r="K121" s="1">
        <f t="shared" si="13"/>
        <v>-0.37490250696377814</v>
      </c>
      <c r="L121" s="1">
        <v>0</v>
      </c>
      <c r="M121" s="1">
        <v>0</v>
      </c>
      <c r="N121" s="1">
        <f t="shared" si="12"/>
        <v>0</v>
      </c>
      <c r="O121" s="1">
        <f t="shared" si="14"/>
        <v>0</v>
      </c>
    </row>
    <row r="122" spans="1:16" s="4" customFormat="1" outlineLevel="1" x14ac:dyDescent="0.2">
      <c r="B122" s="4" t="s">
        <v>553</v>
      </c>
      <c r="H122" s="5">
        <f>SUBTOTAL(9,H123:H123)</f>
        <v>600</v>
      </c>
      <c r="I122" s="5">
        <f>SUBTOTAL(9,I123:I123)</f>
        <v>588.84</v>
      </c>
      <c r="J122" s="5">
        <f t="shared" si="11"/>
        <v>11.159999999999968</v>
      </c>
      <c r="K122" s="5">
        <f t="shared" si="13"/>
        <v>-1.8599999999999994</v>
      </c>
      <c r="L122" s="5">
        <f>SUBTOTAL(9,L123:L123)</f>
        <v>600</v>
      </c>
      <c r="M122" s="5">
        <f>SUBTOTAL(9,M123:M123)</f>
        <v>588.84</v>
      </c>
      <c r="N122" s="5">
        <f t="shared" si="12"/>
        <v>11.159999999999968</v>
      </c>
      <c r="O122" s="5">
        <f t="shared" si="14"/>
        <v>-1.8599999999999994</v>
      </c>
      <c r="P122" s="18"/>
    </row>
    <row r="123" spans="1:16" outlineLevel="2" x14ac:dyDescent="0.2">
      <c r="A123" t="s">
        <v>0</v>
      </c>
      <c r="B123" t="s">
        <v>189</v>
      </c>
      <c r="C123" t="s">
        <v>189</v>
      </c>
      <c r="D123" t="s">
        <v>190</v>
      </c>
      <c r="E123" t="s">
        <v>142</v>
      </c>
      <c r="F123" t="s">
        <v>143</v>
      </c>
      <c r="G123" t="s">
        <v>5</v>
      </c>
      <c r="H123" s="1">
        <v>600</v>
      </c>
      <c r="I123" s="1">
        <v>588.84</v>
      </c>
      <c r="J123" s="1">
        <f t="shared" si="11"/>
        <v>11.159999999999968</v>
      </c>
      <c r="K123" s="1">
        <f t="shared" si="13"/>
        <v>-1.8599999999999994</v>
      </c>
      <c r="L123" s="1">
        <v>600</v>
      </c>
      <c r="M123" s="1">
        <v>588.84</v>
      </c>
      <c r="N123" s="1">
        <f t="shared" si="12"/>
        <v>11.159999999999968</v>
      </c>
      <c r="O123" s="1">
        <f t="shared" si="14"/>
        <v>-1.8599999999999994</v>
      </c>
    </row>
    <row r="124" spans="1:16" s="4" customFormat="1" outlineLevel="1" x14ac:dyDescent="0.2">
      <c r="B124" s="4" t="s">
        <v>552</v>
      </c>
      <c r="H124" s="5">
        <f>SUBTOTAL(9,H125:H159)</f>
        <v>232600</v>
      </c>
      <c r="I124" s="5">
        <f>SUBTOTAL(9,I125:I159)</f>
        <v>215279.22000000003</v>
      </c>
      <c r="J124" s="5">
        <f t="shared" si="11"/>
        <v>17320.77999999997</v>
      </c>
      <c r="K124" s="5">
        <f t="shared" si="13"/>
        <v>-7.4465950128976601</v>
      </c>
      <c r="L124" s="5">
        <f>SUBTOTAL(9,L125:L159)</f>
        <v>194000</v>
      </c>
      <c r="M124" s="5">
        <f>SUBTOTAL(9,M125:M159)</f>
        <v>175926.62000000002</v>
      </c>
      <c r="N124" s="5">
        <f t="shared" si="12"/>
        <v>18073.379999999976</v>
      </c>
      <c r="O124" s="5">
        <f t="shared" si="14"/>
        <v>-9.3161752577319561</v>
      </c>
      <c r="P124" s="18"/>
    </row>
    <row r="125" spans="1:16" outlineLevel="2" x14ac:dyDescent="0.2">
      <c r="A125" t="s">
        <v>0</v>
      </c>
      <c r="B125" t="s">
        <v>191</v>
      </c>
      <c r="C125" t="s">
        <v>191</v>
      </c>
      <c r="D125" t="s">
        <v>192</v>
      </c>
      <c r="E125" t="s">
        <v>27</v>
      </c>
      <c r="F125" t="s">
        <v>28</v>
      </c>
      <c r="G125" t="s">
        <v>5</v>
      </c>
      <c r="H125" s="1">
        <v>0</v>
      </c>
      <c r="I125" s="1">
        <v>0</v>
      </c>
      <c r="J125" s="1">
        <f t="shared" si="11"/>
        <v>0</v>
      </c>
      <c r="K125" s="1">
        <f t="shared" si="13"/>
        <v>0</v>
      </c>
      <c r="L125" s="1">
        <v>2500</v>
      </c>
      <c r="M125" s="1">
        <v>2526.12</v>
      </c>
      <c r="N125" s="1">
        <f t="shared" si="12"/>
        <v>-26.119999999999891</v>
      </c>
      <c r="O125" s="1">
        <f t="shared" si="14"/>
        <v>1.0447999999999951</v>
      </c>
    </row>
    <row r="126" spans="1:16" outlineLevel="2" x14ac:dyDescent="0.2">
      <c r="A126" t="s">
        <v>0</v>
      </c>
      <c r="B126" t="s">
        <v>191</v>
      </c>
      <c r="C126" t="s">
        <v>191</v>
      </c>
      <c r="D126" t="s">
        <v>192</v>
      </c>
      <c r="E126" t="s">
        <v>37</v>
      </c>
      <c r="F126" t="s">
        <v>38</v>
      </c>
      <c r="G126" t="s">
        <v>5</v>
      </c>
      <c r="H126" s="1">
        <v>0</v>
      </c>
      <c r="I126" s="1">
        <v>0</v>
      </c>
      <c r="J126" s="1">
        <f t="shared" si="11"/>
        <v>0</v>
      </c>
      <c r="K126" s="1">
        <f t="shared" si="13"/>
        <v>0</v>
      </c>
      <c r="L126" s="1">
        <v>2600</v>
      </c>
      <c r="M126" s="1">
        <v>2603.48</v>
      </c>
      <c r="N126" s="1">
        <f t="shared" si="12"/>
        <v>-3.4800000000000182</v>
      </c>
      <c r="O126" s="1">
        <f t="shared" si="14"/>
        <v>0.13384615384615017</v>
      </c>
    </row>
    <row r="127" spans="1:16" outlineLevel="2" x14ac:dyDescent="0.2">
      <c r="A127" t="s">
        <v>0</v>
      </c>
      <c r="B127" t="s">
        <v>191</v>
      </c>
      <c r="C127" t="s">
        <v>191</v>
      </c>
      <c r="D127" t="s">
        <v>192</v>
      </c>
      <c r="E127" t="s">
        <v>41</v>
      </c>
      <c r="F127" t="s">
        <v>42</v>
      </c>
      <c r="G127" t="s">
        <v>5</v>
      </c>
      <c r="H127" s="1">
        <v>7000</v>
      </c>
      <c r="I127" s="1">
        <v>6998.88</v>
      </c>
      <c r="J127" s="1">
        <f t="shared" si="11"/>
        <v>1.1199999999998909</v>
      </c>
      <c r="K127" s="1">
        <f t="shared" si="13"/>
        <v>-1.5999999999991132E-2</v>
      </c>
      <c r="L127" s="1">
        <v>7000</v>
      </c>
      <c r="M127" s="1">
        <v>6998.88</v>
      </c>
      <c r="N127" s="1">
        <f t="shared" si="12"/>
        <v>1.1199999999998909</v>
      </c>
      <c r="O127" s="1">
        <f t="shared" si="14"/>
        <v>-1.5999999999991132E-2</v>
      </c>
    </row>
    <row r="128" spans="1:16" outlineLevel="2" x14ac:dyDescent="0.2">
      <c r="A128" t="s">
        <v>0</v>
      </c>
      <c r="B128" t="s">
        <v>191</v>
      </c>
      <c r="C128" t="s">
        <v>191</v>
      </c>
      <c r="D128" t="s">
        <v>192</v>
      </c>
      <c r="E128" t="s">
        <v>47</v>
      </c>
      <c r="F128" t="s">
        <v>48</v>
      </c>
      <c r="G128" t="s">
        <v>5</v>
      </c>
      <c r="H128" s="1">
        <v>5000</v>
      </c>
      <c r="I128" s="1">
        <v>5048.6099999999997</v>
      </c>
      <c r="J128" s="1">
        <f t="shared" si="11"/>
        <v>-48.609999999999673</v>
      </c>
      <c r="K128" s="1">
        <f t="shared" si="13"/>
        <v>0.97220000000000084</v>
      </c>
      <c r="L128" s="1">
        <v>5000</v>
      </c>
      <c r="M128" s="1">
        <v>5048.6099999999997</v>
      </c>
      <c r="N128" s="1">
        <f t="shared" si="12"/>
        <v>-48.609999999999673</v>
      </c>
      <c r="O128" s="1">
        <f t="shared" si="14"/>
        <v>0.97220000000000084</v>
      </c>
    </row>
    <row r="129" spans="1:15" outlineLevel="2" x14ac:dyDescent="0.2">
      <c r="A129" t="s">
        <v>0</v>
      </c>
      <c r="B129" t="s">
        <v>191</v>
      </c>
      <c r="C129" t="s">
        <v>191</v>
      </c>
      <c r="D129" t="s">
        <v>192</v>
      </c>
      <c r="E129" t="s">
        <v>51</v>
      </c>
      <c r="F129" t="s">
        <v>52</v>
      </c>
      <c r="G129" t="s">
        <v>5</v>
      </c>
      <c r="H129" s="1">
        <v>2500</v>
      </c>
      <c r="I129" s="1">
        <v>1155.23</v>
      </c>
      <c r="J129" s="1">
        <f t="shared" si="11"/>
        <v>1344.77</v>
      </c>
      <c r="K129" s="1">
        <f t="shared" si="13"/>
        <v>-53.790799999999997</v>
      </c>
      <c r="L129" s="1">
        <v>2500</v>
      </c>
      <c r="M129" s="1">
        <v>1155.23</v>
      </c>
      <c r="N129" s="1">
        <f t="shared" si="12"/>
        <v>1344.77</v>
      </c>
      <c r="O129" s="1">
        <f t="shared" si="14"/>
        <v>-53.790799999999997</v>
      </c>
    </row>
    <row r="130" spans="1:15" outlineLevel="2" x14ac:dyDescent="0.2">
      <c r="A130" t="s">
        <v>0</v>
      </c>
      <c r="B130" t="s">
        <v>191</v>
      </c>
      <c r="C130" t="s">
        <v>191</v>
      </c>
      <c r="D130" t="s">
        <v>192</v>
      </c>
      <c r="E130" t="s">
        <v>55</v>
      </c>
      <c r="F130" t="s">
        <v>56</v>
      </c>
      <c r="G130" t="s">
        <v>5</v>
      </c>
      <c r="H130" s="1">
        <v>63300</v>
      </c>
      <c r="I130" s="1">
        <v>64877.919999999998</v>
      </c>
      <c r="J130" s="1">
        <f t="shared" si="11"/>
        <v>-1577.9199999999983</v>
      </c>
      <c r="K130" s="1">
        <f t="shared" si="13"/>
        <v>2.4927646129541756</v>
      </c>
      <c r="L130" s="1">
        <v>63300</v>
      </c>
      <c r="M130" s="1">
        <v>64877.919999999998</v>
      </c>
      <c r="N130" s="1">
        <f t="shared" si="12"/>
        <v>-1577.9199999999983</v>
      </c>
      <c r="O130" s="1">
        <f t="shared" si="14"/>
        <v>2.4927646129541756</v>
      </c>
    </row>
    <row r="131" spans="1:15" outlineLevel="2" x14ac:dyDescent="0.2">
      <c r="A131" t="s">
        <v>0</v>
      </c>
      <c r="B131" t="s">
        <v>191</v>
      </c>
      <c r="C131" t="s">
        <v>191</v>
      </c>
      <c r="D131" t="s">
        <v>192</v>
      </c>
      <c r="E131" t="s">
        <v>57</v>
      </c>
      <c r="F131" t="s">
        <v>58</v>
      </c>
      <c r="G131" t="s">
        <v>5</v>
      </c>
      <c r="H131" s="1">
        <v>48300</v>
      </c>
      <c r="I131" s="1">
        <v>45469.2</v>
      </c>
      <c r="J131" s="1">
        <f t="shared" si="11"/>
        <v>2830.8000000000029</v>
      </c>
      <c r="K131" s="1">
        <f t="shared" si="13"/>
        <v>-5.8608695652173992</v>
      </c>
      <c r="L131" s="1">
        <v>48300</v>
      </c>
      <c r="M131" s="1">
        <v>45469.2</v>
      </c>
      <c r="N131" s="1">
        <f t="shared" si="12"/>
        <v>2830.8000000000029</v>
      </c>
      <c r="O131" s="1">
        <f t="shared" si="14"/>
        <v>-5.8608695652173992</v>
      </c>
    </row>
    <row r="132" spans="1:15" outlineLevel="2" x14ac:dyDescent="0.2">
      <c r="A132" t="s">
        <v>0</v>
      </c>
      <c r="B132" t="s">
        <v>191</v>
      </c>
      <c r="C132" t="s">
        <v>191</v>
      </c>
      <c r="D132" t="s">
        <v>192</v>
      </c>
      <c r="E132" t="s">
        <v>61</v>
      </c>
      <c r="F132" t="s">
        <v>62</v>
      </c>
      <c r="G132" t="s">
        <v>5</v>
      </c>
      <c r="H132" s="1">
        <v>0</v>
      </c>
      <c r="I132" s="1">
        <v>71.38</v>
      </c>
      <c r="J132" s="1">
        <f t="shared" si="11"/>
        <v>-71.38</v>
      </c>
      <c r="K132" s="1">
        <v>100</v>
      </c>
      <c r="L132" s="1">
        <v>0</v>
      </c>
      <c r="M132" s="1">
        <v>71.38</v>
      </c>
      <c r="N132" s="1">
        <f t="shared" si="12"/>
        <v>-71.38</v>
      </c>
      <c r="O132" s="1">
        <v>100</v>
      </c>
    </row>
    <row r="133" spans="1:15" outlineLevel="2" x14ac:dyDescent="0.2">
      <c r="A133" t="s">
        <v>0</v>
      </c>
      <c r="B133" t="s">
        <v>191</v>
      </c>
      <c r="C133" t="s">
        <v>191</v>
      </c>
      <c r="D133" t="s">
        <v>192</v>
      </c>
      <c r="E133" t="s">
        <v>65</v>
      </c>
      <c r="F133" t="s">
        <v>66</v>
      </c>
      <c r="G133" t="s">
        <v>5</v>
      </c>
      <c r="H133" s="1">
        <v>4200</v>
      </c>
      <c r="I133" s="1">
        <v>4068.8</v>
      </c>
      <c r="J133" s="1">
        <f t="shared" si="11"/>
        <v>131.19999999999982</v>
      </c>
      <c r="K133" s="1">
        <f t="shared" si="13"/>
        <v>-3.1238095238095127</v>
      </c>
      <c r="L133" s="1">
        <v>4200</v>
      </c>
      <c r="M133" s="1">
        <v>4068.8</v>
      </c>
      <c r="N133" s="1">
        <f t="shared" si="12"/>
        <v>131.19999999999982</v>
      </c>
      <c r="O133" s="1">
        <f t="shared" si="14"/>
        <v>-3.1238095238095127</v>
      </c>
    </row>
    <row r="134" spans="1:15" outlineLevel="2" x14ac:dyDescent="0.2">
      <c r="A134" t="s">
        <v>0</v>
      </c>
      <c r="B134" t="s">
        <v>191</v>
      </c>
      <c r="C134" t="s">
        <v>191</v>
      </c>
      <c r="D134" t="s">
        <v>192</v>
      </c>
      <c r="E134" t="s">
        <v>3</v>
      </c>
      <c r="F134" t="s">
        <v>4</v>
      </c>
      <c r="G134" t="s">
        <v>5</v>
      </c>
      <c r="H134" s="1">
        <v>23600</v>
      </c>
      <c r="I134" s="1">
        <v>23391.94</v>
      </c>
      <c r="J134" s="1">
        <f t="shared" si="11"/>
        <v>208.06000000000131</v>
      </c>
      <c r="K134" s="1">
        <f t="shared" si="13"/>
        <v>-0.88161016949153748</v>
      </c>
      <c r="L134" s="1">
        <v>23600</v>
      </c>
      <c r="M134" s="1">
        <v>23391.94</v>
      </c>
      <c r="N134" s="1">
        <f t="shared" si="12"/>
        <v>208.06000000000131</v>
      </c>
      <c r="O134" s="1">
        <f t="shared" si="14"/>
        <v>-0.88161016949153748</v>
      </c>
    </row>
    <row r="135" spans="1:15" outlineLevel="2" x14ac:dyDescent="0.2">
      <c r="A135" t="s">
        <v>0</v>
      </c>
      <c r="B135" t="s">
        <v>191</v>
      </c>
      <c r="C135" t="s">
        <v>191</v>
      </c>
      <c r="D135" t="s">
        <v>192</v>
      </c>
      <c r="E135" t="s">
        <v>67</v>
      </c>
      <c r="F135" t="s">
        <v>68</v>
      </c>
      <c r="G135" t="s">
        <v>5</v>
      </c>
      <c r="H135" s="1">
        <v>1400</v>
      </c>
      <c r="I135" s="1">
        <v>2466.34</v>
      </c>
      <c r="J135" s="1">
        <f t="shared" si="11"/>
        <v>-1066.3400000000001</v>
      </c>
      <c r="K135" s="1">
        <f t="shared" si="13"/>
        <v>76.167142857142892</v>
      </c>
      <c r="L135" s="1">
        <v>0</v>
      </c>
      <c r="M135" s="1">
        <v>0</v>
      </c>
      <c r="N135" s="1">
        <f t="shared" si="12"/>
        <v>0</v>
      </c>
      <c r="O135" s="1">
        <f t="shared" si="14"/>
        <v>0</v>
      </c>
    </row>
    <row r="136" spans="1:15" outlineLevel="2" x14ac:dyDescent="0.2">
      <c r="A136" t="s">
        <v>0</v>
      </c>
      <c r="B136" t="s">
        <v>191</v>
      </c>
      <c r="C136" t="s">
        <v>191</v>
      </c>
      <c r="D136" t="s">
        <v>192</v>
      </c>
      <c r="E136" t="s">
        <v>69</v>
      </c>
      <c r="F136" t="s">
        <v>70</v>
      </c>
      <c r="G136" t="s">
        <v>5</v>
      </c>
      <c r="H136" s="1">
        <v>1100</v>
      </c>
      <c r="I136" s="1">
        <v>1533.6</v>
      </c>
      <c r="J136" s="1">
        <f t="shared" si="11"/>
        <v>-433.59999999999991</v>
      </c>
      <c r="K136" s="1">
        <f t="shared" si="13"/>
        <v>39.418181818181807</v>
      </c>
      <c r="L136" s="1">
        <v>0</v>
      </c>
      <c r="M136" s="1">
        <v>0</v>
      </c>
      <c r="N136" s="1">
        <f t="shared" si="12"/>
        <v>0</v>
      </c>
      <c r="O136" s="1">
        <f t="shared" si="14"/>
        <v>0</v>
      </c>
    </row>
    <row r="137" spans="1:15" outlineLevel="2" x14ac:dyDescent="0.2">
      <c r="A137" t="s">
        <v>0</v>
      </c>
      <c r="B137" t="s">
        <v>191</v>
      </c>
      <c r="C137" t="s">
        <v>191</v>
      </c>
      <c r="D137" t="s">
        <v>192</v>
      </c>
      <c r="E137" t="s">
        <v>71</v>
      </c>
      <c r="F137" t="s">
        <v>72</v>
      </c>
      <c r="G137" t="s">
        <v>5</v>
      </c>
      <c r="H137" s="1">
        <v>5500</v>
      </c>
      <c r="I137" s="1">
        <v>4959.7299999999996</v>
      </c>
      <c r="J137" s="1">
        <f t="shared" si="11"/>
        <v>540.27000000000044</v>
      </c>
      <c r="K137" s="1">
        <f t="shared" si="13"/>
        <v>-9.823090909090908</v>
      </c>
      <c r="L137" s="1">
        <v>5500</v>
      </c>
      <c r="M137" s="1">
        <v>4781.01</v>
      </c>
      <c r="N137" s="1">
        <f t="shared" si="12"/>
        <v>718.98999999999978</v>
      </c>
      <c r="O137" s="1">
        <f t="shared" si="14"/>
        <v>-13.072545454545448</v>
      </c>
    </row>
    <row r="138" spans="1:15" outlineLevel="2" x14ac:dyDescent="0.2">
      <c r="A138" t="s">
        <v>0</v>
      </c>
      <c r="B138" t="s">
        <v>191</v>
      </c>
      <c r="C138" t="s">
        <v>191</v>
      </c>
      <c r="D138" t="s">
        <v>192</v>
      </c>
      <c r="E138" t="s">
        <v>73</v>
      </c>
      <c r="F138" t="s">
        <v>74</v>
      </c>
      <c r="G138" t="s">
        <v>5</v>
      </c>
      <c r="H138" s="1">
        <v>18700</v>
      </c>
      <c r="I138" s="1">
        <v>18731.64</v>
      </c>
      <c r="J138" s="1">
        <f t="shared" si="11"/>
        <v>-31.639999999999418</v>
      </c>
      <c r="K138" s="1">
        <f t="shared" si="13"/>
        <v>0.16919786096256928</v>
      </c>
      <c r="L138" s="1">
        <v>18700</v>
      </c>
      <c r="M138" s="1">
        <v>18731.64</v>
      </c>
      <c r="N138" s="1">
        <f t="shared" si="12"/>
        <v>-31.639999999999418</v>
      </c>
      <c r="O138" s="1">
        <f t="shared" si="14"/>
        <v>0.16919786096256928</v>
      </c>
    </row>
    <row r="139" spans="1:15" outlineLevel="2" x14ac:dyDescent="0.2">
      <c r="A139" t="s">
        <v>0</v>
      </c>
      <c r="B139" t="s">
        <v>191</v>
      </c>
      <c r="C139" t="s">
        <v>191</v>
      </c>
      <c r="D139" t="s">
        <v>192</v>
      </c>
      <c r="E139" t="s">
        <v>75</v>
      </c>
      <c r="F139" t="s">
        <v>76</v>
      </c>
      <c r="G139" t="s">
        <v>5</v>
      </c>
      <c r="H139" s="1">
        <v>15000</v>
      </c>
      <c r="I139" s="1">
        <v>3901.49</v>
      </c>
      <c r="J139" s="1">
        <f t="shared" si="11"/>
        <v>11098.51</v>
      </c>
      <c r="K139" s="1">
        <f t="shared" si="13"/>
        <v>-73.990066666666678</v>
      </c>
      <c r="L139" s="1">
        <v>15000</v>
      </c>
      <c r="M139" s="1">
        <v>3901.49</v>
      </c>
      <c r="N139" s="1">
        <f t="shared" si="12"/>
        <v>11098.51</v>
      </c>
      <c r="O139" s="1">
        <f t="shared" si="14"/>
        <v>-73.990066666666678</v>
      </c>
    </row>
    <row r="140" spans="1:15" outlineLevel="2" x14ac:dyDescent="0.2">
      <c r="A140" t="s">
        <v>0</v>
      </c>
      <c r="B140" t="s">
        <v>191</v>
      </c>
      <c r="C140" t="s">
        <v>191</v>
      </c>
      <c r="D140" t="s">
        <v>192</v>
      </c>
      <c r="E140" t="s">
        <v>77</v>
      </c>
      <c r="F140" t="s">
        <v>78</v>
      </c>
      <c r="G140" t="s">
        <v>5</v>
      </c>
      <c r="H140" s="1">
        <v>6500</v>
      </c>
      <c r="I140" s="1">
        <v>6372.79</v>
      </c>
      <c r="J140" s="1">
        <f t="shared" si="11"/>
        <v>127.21000000000004</v>
      </c>
      <c r="K140" s="1">
        <f t="shared" si="13"/>
        <v>-1.9570769230769258</v>
      </c>
      <c r="L140" s="1">
        <v>6500</v>
      </c>
      <c r="M140" s="1">
        <v>6372.79</v>
      </c>
      <c r="N140" s="1">
        <f t="shared" si="12"/>
        <v>127.21000000000004</v>
      </c>
      <c r="O140" s="1">
        <f t="shared" si="14"/>
        <v>-1.9570769230769258</v>
      </c>
    </row>
    <row r="141" spans="1:15" outlineLevel="2" x14ac:dyDescent="0.2">
      <c r="A141" t="s">
        <v>0</v>
      </c>
      <c r="B141" t="s">
        <v>191</v>
      </c>
      <c r="C141" t="s">
        <v>191</v>
      </c>
      <c r="D141" t="s">
        <v>192</v>
      </c>
      <c r="E141" t="s">
        <v>79</v>
      </c>
      <c r="F141" t="s">
        <v>80</v>
      </c>
      <c r="G141" t="s">
        <v>5</v>
      </c>
      <c r="H141" s="1">
        <v>200</v>
      </c>
      <c r="I141" s="1">
        <v>49.22</v>
      </c>
      <c r="J141" s="1">
        <f t="shared" si="11"/>
        <v>150.78</v>
      </c>
      <c r="K141" s="1">
        <f t="shared" si="13"/>
        <v>-75.39</v>
      </c>
      <c r="L141" s="1">
        <v>200</v>
      </c>
      <c r="M141" s="1">
        <v>49.22</v>
      </c>
      <c r="N141" s="1">
        <f t="shared" si="12"/>
        <v>150.78</v>
      </c>
      <c r="O141" s="1">
        <f t="shared" si="14"/>
        <v>-75.39</v>
      </c>
    </row>
    <row r="142" spans="1:15" outlineLevel="2" x14ac:dyDescent="0.2">
      <c r="A142" t="s">
        <v>0</v>
      </c>
      <c r="B142" t="s">
        <v>191</v>
      </c>
      <c r="C142" t="s">
        <v>191</v>
      </c>
      <c r="D142" t="s">
        <v>192</v>
      </c>
      <c r="E142" t="s">
        <v>81</v>
      </c>
      <c r="F142" t="s">
        <v>82</v>
      </c>
      <c r="G142" t="s">
        <v>5</v>
      </c>
      <c r="H142" s="1">
        <v>1500</v>
      </c>
      <c r="I142" s="1">
        <v>1572.78</v>
      </c>
      <c r="J142" s="1">
        <f t="shared" si="11"/>
        <v>-72.779999999999973</v>
      </c>
      <c r="K142" s="1">
        <f t="shared" si="13"/>
        <v>4.8519999999999897</v>
      </c>
      <c r="L142" s="1">
        <v>1500</v>
      </c>
      <c r="M142" s="1">
        <v>1572.78</v>
      </c>
      <c r="N142" s="1">
        <f t="shared" si="12"/>
        <v>-72.779999999999973</v>
      </c>
      <c r="O142" s="1">
        <f t="shared" si="14"/>
        <v>4.8519999999999897</v>
      </c>
    </row>
    <row r="143" spans="1:15" outlineLevel="2" x14ac:dyDescent="0.2">
      <c r="A143" t="s">
        <v>0</v>
      </c>
      <c r="B143" t="s">
        <v>191</v>
      </c>
      <c r="C143" t="s">
        <v>191</v>
      </c>
      <c r="D143" t="s">
        <v>192</v>
      </c>
      <c r="E143" t="s">
        <v>6</v>
      </c>
      <c r="F143" t="s">
        <v>7</v>
      </c>
      <c r="G143" t="s">
        <v>5</v>
      </c>
      <c r="H143" s="1">
        <v>3900</v>
      </c>
      <c r="I143" s="1">
        <v>3728.33</v>
      </c>
      <c r="J143" s="1">
        <f t="shared" si="11"/>
        <v>171.67000000000007</v>
      </c>
      <c r="K143" s="1">
        <f t="shared" si="13"/>
        <v>-4.4017948717948769</v>
      </c>
      <c r="L143" s="1">
        <v>3900</v>
      </c>
      <c r="M143" s="1">
        <v>3728.33</v>
      </c>
      <c r="N143" s="1">
        <f t="shared" si="12"/>
        <v>171.67000000000007</v>
      </c>
      <c r="O143" s="1">
        <f t="shared" si="14"/>
        <v>-4.4017948717948769</v>
      </c>
    </row>
    <row r="144" spans="1:15" outlineLevel="2" x14ac:dyDescent="0.2">
      <c r="A144" t="s">
        <v>0</v>
      </c>
      <c r="B144" t="s">
        <v>191</v>
      </c>
      <c r="C144" t="s">
        <v>191</v>
      </c>
      <c r="D144" t="s">
        <v>192</v>
      </c>
      <c r="E144" t="s">
        <v>93</v>
      </c>
      <c r="F144" t="s">
        <v>94</v>
      </c>
      <c r="G144" t="s">
        <v>5</v>
      </c>
      <c r="H144" s="1">
        <v>41200</v>
      </c>
      <c r="I144" s="1">
        <v>41197.69</v>
      </c>
      <c r="J144" s="1">
        <f t="shared" si="11"/>
        <v>2.3099999999976717</v>
      </c>
      <c r="K144" s="1">
        <f t="shared" si="13"/>
        <v>-5.6067961164956159E-3</v>
      </c>
      <c r="L144" s="1">
        <v>0</v>
      </c>
      <c r="M144" s="1">
        <v>0</v>
      </c>
      <c r="N144" s="1">
        <f t="shared" si="12"/>
        <v>0</v>
      </c>
      <c r="O144" s="1">
        <f t="shared" si="14"/>
        <v>0</v>
      </c>
    </row>
    <row r="145" spans="1:16" outlineLevel="2" x14ac:dyDescent="0.2">
      <c r="A145" t="s">
        <v>0</v>
      </c>
      <c r="B145" t="s">
        <v>191</v>
      </c>
      <c r="C145" t="s">
        <v>191</v>
      </c>
      <c r="D145" t="s">
        <v>192</v>
      </c>
      <c r="E145" t="s">
        <v>97</v>
      </c>
      <c r="F145" t="s">
        <v>98</v>
      </c>
      <c r="G145" t="s">
        <v>5</v>
      </c>
      <c r="H145" s="1">
        <v>2600</v>
      </c>
      <c r="I145" s="1">
        <v>2448.44</v>
      </c>
      <c r="J145" s="1">
        <f t="shared" si="11"/>
        <v>151.55999999999995</v>
      </c>
      <c r="K145" s="1">
        <f t="shared" si="13"/>
        <v>-5.8292307692307617</v>
      </c>
      <c r="L145" s="1">
        <v>0</v>
      </c>
      <c r="M145" s="1">
        <v>0</v>
      </c>
      <c r="N145" s="1">
        <f t="shared" si="12"/>
        <v>0</v>
      </c>
      <c r="O145" s="1">
        <f t="shared" si="14"/>
        <v>0</v>
      </c>
    </row>
    <row r="146" spans="1:16" outlineLevel="2" x14ac:dyDescent="0.2">
      <c r="A146" t="s">
        <v>0</v>
      </c>
      <c r="B146" t="s">
        <v>191</v>
      </c>
      <c r="C146" t="s">
        <v>191</v>
      </c>
      <c r="D146" t="s">
        <v>192</v>
      </c>
      <c r="E146" t="s">
        <v>99</v>
      </c>
      <c r="F146" t="s">
        <v>100</v>
      </c>
      <c r="G146" t="s">
        <v>5</v>
      </c>
      <c r="H146" s="1">
        <v>7200</v>
      </c>
      <c r="I146" s="1">
        <v>6623.03</v>
      </c>
      <c r="J146" s="1">
        <f t="shared" si="11"/>
        <v>576.97000000000025</v>
      </c>
      <c r="K146" s="1">
        <f t="shared" si="13"/>
        <v>-8.0134722222222337</v>
      </c>
      <c r="L146" s="1">
        <v>0</v>
      </c>
      <c r="M146" s="1">
        <v>0</v>
      </c>
      <c r="N146" s="1">
        <f t="shared" si="12"/>
        <v>0</v>
      </c>
      <c r="O146" s="1">
        <f t="shared" si="14"/>
        <v>0</v>
      </c>
    </row>
    <row r="147" spans="1:16" outlineLevel="2" x14ac:dyDescent="0.2">
      <c r="A147" t="s">
        <v>0</v>
      </c>
      <c r="B147" t="s">
        <v>191</v>
      </c>
      <c r="C147" t="s">
        <v>191</v>
      </c>
      <c r="D147" t="s">
        <v>192</v>
      </c>
      <c r="E147" t="s">
        <v>105</v>
      </c>
      <c r="F147" t="s">
        <v>106</v>
      </c>
      <c r="G147" t="s">
        <v>5</v>
      </c>
      <c r="H147" s="1">
        <v>5900</v>
      </c>
      <c r="I147" s="1">
        <v>5870.67</v>
      </c>
      <c r="J147" s="1">
        <f t="shared" ref="J147:J196" si="15">H147-I147</f>
        <v>29.329999999999927</v>
      </c>
      <c r="K147" s="1">
        <f t="shared" si="13"/>
        <v>-0.49711864406779682</v>
      </c>
      <c r="L147" s="1">
        <v>5900</v>
      </c>
      <c r="M147" s="1">
        <v>5870.67</v>
      </c>
      <c r="N147" s="1">
        <f t="shared" ref="N147:N196" si="16">L147-M147</f>
        <v>29.329999999999927</v>
      </c>
      <c r="O147" s="1">
        <f t="shared" si="14"/>
        <v>-0.49711864406779682</v>
      </c>
    </row>
    <row r="148" spans="1:16" outlineLevel="2" x14ac:dyDescent="0.2">
      <c r="A148" t="s">
        <v>0</v>
      </c>
      <c r="B148" t="s">
        <v>191</v>
      </c>
      <c r="C148" t="s">
        <v>191</v>
      </c>
      <c r="D148" t="s">
        <v>192</v>
      </c>
      <c r="E148" t="s">
        <v>107</v>
      </c>
      <c r="F148" t="s">
        <v>108</v>
      </c>
      <c r="G148" t="s">
        <v>5</v>
      </c>
      <c r="H148" s="1">
        <v>0</v>
      </c>
      <c r="I148" s="1">
        <v>0</v>
      </c>
      <c r="J148" s="1">
        <f t="shared" si="15"/>
        <v>0</v>
      </c>
      <c r="K148" s="1">
        <f t="shared" si="13"/>
        <v>0</v>
      </c>
      <c r="L148" s="1">
        <v>0</v>
      </c>
      <c r="M148" s="1">
        <v>0</v>
      </c>
      <c r="N148" s="1">
        <f t="shared" si="16"/>
        <v>0</v>
      </c>
      <c r="O148" s="1">
        <f t="shared" si="14"/>
        <v>0</v>
      </c>
    </row>
    <row r="149" spans="1:16" outlineLevel="2" x14ac:dyDescent="0.2">
      <c r="A149" t="s">
        <v>0</v>
      </c>
      <c r="B149" t="s">
        <v>191</v>
      </c>
      <c r="C149" t="s">
        <v>191</v>
      </c>
      <c r="D149" t="s">
        <v>192</v>
      </c>
      <c r="E149" t="s">
        <v>195</v>
      </c>
      <c r="F149" t="s">
        <v>196</v>
      </c>
      <c r="G149" t="s">
        <v>5</v>
      </c>
      <c r="H149" s="1">
        <v>2000</v>
      </c>
      <c r="I149" s="1">
        <v>1451.47</v>
      </c>
      <c r="J149" s="1">
        <f t="shared" si="15"/>
        <v>548.53</v>
      </c>
      <c r="K149" s="1">
        <f t="shared" si="13"/>
        <v>-27.426500000000004</v>
      </c>
      <c r="L149" s="1">
        <v>2000</v>
      </c>
      <c r="M149" s="1">
        <v>1451.47</v>
      </c>
      <c r="N149" s="1">
        <f t="shared" si="16"/>
        <v>548.53</v>
      </c>
      <c r="O149" s="1">
        <f t="shared" si="14"/>
        <v>-27.426500000000004</v>
      </c>
    </row>
    <row r="150" spans="1:16" outlineLevel="2" x14ac:dyDescent="0.2">
      <c r="A150" t="s">
        <v>0</v>
      </c>
      <c r="B150" t="s">
        <v>191</v>
      </c>
      <c r="C150" t="s">
        <v>191</v>
      </c>
      <c r="D150" t="s">
        <v>192</v>
      </c>
      <c r="E150" t="s">
        <v>109</v>
      </c>
      <c r="F150" t="s">
        <v>12</v>
      </c>
      <c r="G150" t="s">
        <v>5</v>
      </c>
      <c r="H150" s="1">
        <v>3100</v>
      </c>
      <c r="I150" s="1">
        <v>3068.8</v>
      </c>
      <c r="J150" s="1">
        <f t="shared" si="15"/>
        <v>31.199999999999818</v>
      </c>
      <c r="K150" s="1">
        <f t="shared" si="13"/>
        <v>-1.0064516129032199</v>
      </c>
      <c r="L150" s="1">
        <v>3100</v>
      </c>
      <c r="M150" s="1">
        <v>3068.8</v>
      </c>
      <c r="N150" s="1">
        <f t="shared" si="16"/>
        <v>31.199999999999818</v>
      </c>
      <c r="O150" s="1">
        <f t="shared" si="14"/>
        <v>-1.0064516129032199</v>
      </c>
    </row>
    <row r="151" spans="1:16" outlineLevel="2" x14ac:dyDescent="0.2">
      <c r="A151" t="s">
        <v>0</v>
      </c>
      <c r="B151" t="s">
        <v>191</v>
      </c>
      <c r="C151" t="s">
        <v>191</v>
      </c>
      <c r="D151" t="s">
        <v>192</v>
      </c>
      <c r="E151" t="s">
        <v>11</v>
      </c>
      <c r="F151" t="s">
        <v>12</v>
      </c>
      <c r="G151" t="s">
        <v>5</v>
      </c>
      <c r="H151" s="1">
        <v>3800</v>
      </c>
      <c r="I151" s="1">
        <v>997.92</v>
      </c>
      <c r="J151" s="1">
        <f t="shared" si="15"/>
        <v>2802.08</v>
      </c>
      <c r="K151" s="1">
        <f t="shared" ref="K151:K200" si="17">IF(J151=0,0,(I151/H151*100)-100)</f>
        <v>-73.738947368421051</v>
      </c>
      <c r="L151" s="1">
        <v>3800</v>
      </c>
      <c r="M151" s="1">
        <v>997.92</v>
      </c>
      <c r="N151" s="1">
        <f t="shared" si="16"/>
        <v>2802.08</v>
      </c>
      <c r="O151" s="1">
        <f t="shared" si="14"/>
        <v>-73.738947368421051</v>
      </c>
    </row>
    <row r="152" spans="1:16" outlineLevel="2" x14ac:dyDescent="0.2">
      <c r="A152" t="s">
        <v>0</v>
      </c>
      <c r="B152" t="s">
        <v>191</v>
      </c>
      <c r="C152" t="s">
        <v>191</v>
      </c>
      <c r="D152" t="s">
        <v>192</v>
      </c>
      <c r="E152" t="s">
        <v>197</v>
      </c>
      <c r="F152" t="s">
        <v>12</v>
      </c>
      <c r="G152" t="s">
        <v>5</v>
      </c>
      <c r="H152" s="1">
        <v>0</v>
      </c>
      <c r="I152" s="1">
        <v>0</v>
      </c>
      <c r="J152" s="1">
        <f t="shared" si="15"/>
        <v>0</v>
      </c>
      <c r="K152" s="1">
        <f t="shared" si="17"/>
        <v>0</v>
      </c>
      <c r="L152" s="1">
        <v>0</v>
      </c>
      <c r="M152" s="1">
        <v>0</v>
      </c>
      <c r="N152" s="1">
        <f t="shared" si="16"/>
        <v>0</v>
      </c>
      <c r="O152" s="1">
        <f t="shared" si="14"/>
        <v>0</v>
      </c>
    </row>
    <row r="153" spans="1:16" outlineLevel="2" x14ac:dyDescent="0.2">
      <c r="A153" t="s">
        <v>0</v>
      </c>
      <c r="B153" t="s">
        <v>191</v>
      </c>
      <c r="C153" t="s">
        <v>191</v>
      </c>
      <c r="D153" t="s">
        <v>192</v>
      </c>
      <c r="E153" t="s">
        <v>110</v>
      </c>
      <c r="F153" t="s">
        <v>111</v>
      </c>
      <c r="G153" t="s">
        <v>5</v>
      </c>
      <c r="H153" s="1">
        <v>4000</v>
      </c>
      <c r="I153" s="1">
        <v>3635.76</v>
      </c>
      <c r="J153" s="1">
        <f t="shared" si="15"/>
        <v>364.23999999999978</v>
      </c>
      <c r="K153" s="1">
        <f t="shared" si="17"/>
        <v>-9.1059999999999945</v>
      </c>
      <c r="L153" s="1">
        <v>4000</v>
      </c>
      <c r="M153" s="1">
        <v>4031.76</v>
      </c>
      <c r="N153" s="1">
        <f t="shared" si="16"/>
        <v>-31.760000000000218</v>
      </c>
      <c r="O153" s="1">
        <f t="shared" ref="O153:O201" si="18">IF(N153=0,0,(M153/L153*100)-100)</f>
        <v>0.79400000000001114</v>
      </c>
    </row>
    <row r="154" spans="1:16" outlineLevel="2" x14ac:dyDescent="0.2">
      <c r="A154" t="s">
        <v>0</v>
      </c>
      <c r="B154" t="s">
        <v>191</v>
      </c>
      <c r="C154" t="s">
        <v>191</v>
      </c>
      <c r="D154" t="s">
        <v>192</v>
      </c>
      <c r="E154" t="s">
        <v>198</v>
      </c>
      <c r="F154" t="s">
        <v>199</v>
      </c>
      <c r="G154" t="s">
        <v>5</v>
      </c>
      <c r="H154" s="1">
        <v>2400</v>
      </c>
      <c r="I154" s="1">
        <v>2400</v>
      </c>
      <c r="J154" s="1">
        <f t="shared" si="15"/>
        <v>0</v>
      </c>
      <c r="K154" s="1">
        <f t="shared" si="17"/>
        <v>0</v>
      </c>
      <c r="L154" s="1">
        <v>2400</v>
      </c>
      <c r="M154" s="1">
        <v>2400</v>
      </c>
      <c r="N154" s="1">
        <f t="shared" si="16"/>
        <v>0</v>
      </c>
      <c r="O154" s="1">
        <f t="shared" si="18"/>
        <v>0</v>
      </c>
    </row>
    <row r="155" spans="1:16" outlineLevel="2" x14ac:dyDescent="0.2">
      <c r="A155" t="s">
        <v>0</v>
      </c>
      <c r="B155" t="s">
        <v>191</v>
      </c>
      <c r="C155" t="s">
        <v>191</v>
      </c>
      <c r="D155" t="s">
        <v>192</v>
      </c>
      <c r="E155" t="s">
        <v>119</v>
      </c>
      <c r="F155" t="s">
        <v>120</v>
      </c>
      <c r="G155" t="s">
        <v>5</v>
      </c>
      <c r="H155" s="1">
        <v>-9800</v>
      </c>
      <c r="I155" s="1">
        <v>-9449.6200000000008</v>
      </c>
      <c r="J155" s="1">
        <f t="shared" si="15"/>
        <v>-350.3799999999992</v>
      </c>
      <c r="K155" s="1">
        <f t="shared" si="17"/>
        <v>-3.5753061224489784</v>
      </c>
      <c r="L155" s="1">
        <v>0</v>
      </c>
      <c r="M155" s="1">
        <v>0</v>
      </c>
      <c r="N155" s="1">
        <f t="shared" si="16"/>
        <v>0</v>
      </c>
      <c r="O155" s="1">
        <f t="shared" si="18"/>
        <v>0</v>
      </c>
    </row>
    <row r="156" spans="1:16" outlineLevel="2" x14ac:dyDescent="0.2">
      <c r="A156" t="s">
        <v>0</v>
      </c>
      <c r="B156" t="s">
        <v>191</v>
      </c>
      <c r="C156" t="s">
        <v>191</v>
      </c>
      <c r="D156" t="s">
        <v>192</v>
      </c>
      <c r="E156" t="s">
        <v>121</v>
      </c>
      <c r="F156" t="s">
        <v>122</v>
      </c>
      <c r="G156" t="s">
        <v>5</v>
      </c>
      <c r="H156" s="1">
        <v>-13000</v>
      </c>
      <c r="I156" s="1">
        <v>-13000</v>
      </c>
      <c r="J156" s="1">
        <f t="shared" si="15"/>
        <v>0</v>
      </c>
      <c r="K156" s="1">
        <f t="shared" si="17"/>
        <v>0</v>
      </c>
      <c r="L156" s="1">
        <v>-13000</v>
      </c>
      <c r="M156" s="1">
        <v>-13000</v>
      </c>
      <c r="N156" s="1">
        <f t="shared" si="16"/>
        <v>0</v>
      </c>
      <c r="O156" s="1">
        <f t="shared" si="18"/>
        <v>0</v>
      </c>
    </row>
    <row r="157" spans="1:16" outlineLevel="2" x14ac:dyDescent="0.2">
      <c r="A157" t="s">
        <v>0</v>
      </c>
      <c r="B157" t="s">
        <v>191</v>
      </c>
      <c r="C157" t="s">
        <v>191</v>
      </c>
      <c r="D157" t="s">
        <v>192</v>
      </c>
      <c r="E157" t="s">
        <v>128</v>
      </c>
      <c r="F157" t="s">
        <v>129</v>
      </c>
      <c r="G157" t="s">
        <v>5</v>
      </c>
      <c r="H157" s="1">
        <v>-800</v>
      </c>
      <c r="I157" s="1">
        <v>-600.5</v>
      </c>
      <c r="J157" s="1">
        <f t="shared" si="15"/>
        <v>-199.5</v>
      </c>
      <c r="K157" s="1">
        <f t="shared" si="17"/>
        <v>-24.9375</v>
      </c>
      <c r="L157" s="1">
        <v>-800</v>
      </c>
      <c r="M157" s="1">
        <v>-480.5</v>
      </c>
      <c r="N157" s="1">
        <f t="shared" si="16"/>
        <v>-319.5</v>
      </c>
      <c r="O157" s="1">
        <f t="shared" si="18"/>
        <v>-39.9375</v>
      </c>
    </row>
    <row r="158" spans="1:16" outlineLevel="2" x14ac:dyDescent="0.2">
      <c r="A158" t="s">
        <v>0</v>
      </c>
      <c r="B158" t="s">
        <v>191</v>
      </c>
      <c r="C158" t="s">
        <v>191</v>
      </c>
      <c r="D158" t="s">
        <v>192</v>
      </c>
      <c r="E158" t="s">
        <v>188</v>
      </c>
      <c r="F158" t="s">
        <v>131</v>
      </c>
      <c r="G158" t="s">
        <v>5</v>
      </c>
      <c r="H158" s="1">
        <v>-8500</v>
      </c>
      <c r="I158" s="1">
        <v>-8505</v>
      </c>
      <c r="J158" s="1">
        <f t="shared" si="15"/>
        <v>5</v>
      </c>
      <c r="K158" s="1">
        <f t="shared" si="17"/>
        <v>5.8823529411753839E-2</v>
      </c>
      <c r="L158" s="1">
        <v>-8500</v>
      </c>
      <c r="M158" s="1">
        <v>-8505</v>
      </c>
      <c r="N158" s="1">
        <f t="shared" si="16"/>
        <v>5</v>
      </c>
      <c r="O158" s="1">
        <f t="shared" si="18"/>
        <v>5.8823529411753839E-2</v>
      </c>
    </row>
    <row r="159" spans="1:16" outlineLevel="2" x14ac:dyDescent="0.2">
      <c r="A159" t="s">
        <v>0</v>
      </c>
      <c r="B159" t="s">
        <v>191</v>
      </c>
      <c r="C159" t="s">
        <v>191</v>
      </c>
      <c r="D159" t="s">
        <v>192</v>
      </c>
      <c r="E159" t="s">
        <v>200</v>
      </c>
      <c r="F159" t="s">
        <v>201</v>
      </c>
      <c r="G159" t="s">
        <v>5</v>
      </c>
      <c r="H159" s="1">
        <v>-15200</v>
      </c>
      <c r="I159" s="1">
        <v>-15257.32</v>
      </c>
      <c r="J159" s="1">
        <f t="shared" si="15"/>
        <v>57.319999999999709</v>
      </c>
      <c r="K159" s="1">
        <f t="shared" si="17"/>
        <v>0.37710526315788684</v>
      </c>
      <c r="L159" s="1">
        <v>-15200</v>
      </c>
      <c r="M159" s="1">
        <v>-15257.32</v>
      </c>
      <c r="N159" s="1">
        <f t="shared" si="16"/>
        <v>57.319999999999709</v>
      </c>
      <c r="O159" s="1">
        <f t="shared" si="18"/>
        <v>0.37710526315788684</v>
      </c>
    </row>
    <row r="160" spans="1:16" s="4" customFormat="1" outlineLevel="1" x14ac:dyDescent="0.2">
      <c r="B160" s="4" t="s">
        <v>551</v>
      </c>
      <c r="H160" s="5">
        <f>SUBTOTAL(9,H161:H163)</f>
        <v>294000</v>
      </c>
      <c r="I160" s="5">
        <f>SUBTOTAL(9,I161:I163)</f>
        <v>293729.57999999996</v>
      </c>
      <c r="J160" s="5">
        <f t="shared" si="15"/>
        <v>270.42000000004191</v>
      </c>
      <c r="K160" s="5">
        <f t="shared" si="17"/>
        <v>-9.1979591836746977E-2</v>
      </c>
      <c r="L160" s="5">
        <f>SUBTOTAL(9,L161:L163)</f>
        <v>294000</v>
      </c>
      <c r="M160" s="5">
        <f>SUBTOTAL(9,M161:M163)</f>
        <v>293729.57999999996</v>
      </c>
      <c r="N160" s="5">
        <f t="shared" si="16"/>
        <v>270.42000000004191</v>
      </c>
      <c r="O160" s="5">
        <f t="shared" si="18"/>
        <v>-9.1979591836746977E-2</v>
      </c>
      <c r="P160" s="18"/>
    </row>
    <row r="161" spans="1:16" outlineLevel="2" x14ac:dyDescent="0.2">
      <c r="A161" t="s">
        <v>0</v>
      </c>
      <c r="B161" t="s">
        <v>202</v>
      </c>
      <c r="C161" t="s">
        <v>202</v>
      </c>
      <c r="D161" t="s">
        <v>203</v>
      </c>
      <c r="E161" t="s">
        <v>13</v>
      </c>
      <c r="F161" t="s">
        <v>14</v>
      </c>
      <c r="G161" t="s">
        <v>5</v>
      </c>
      <c r="H161" s="1">
        <v>285800</v>
      </c>
      <c r="I161" s="1">
        <v>285647.96999999997</v>
      </c>
      <c r="J161" s="1">
        <f t="shared" si="15"/>
        <v>152.03000000002794</v>
      </c>
      <c r="K161" s="1">
        <f t="shared" si="17"/>
        <v>-5.3194541637509474E-2</v>
      </c>
      <c r="L161" s="1">
        <v>285800</v>
      </c>
      <c r="M161" s="1">
        <v>285647.96999999997</v>
      </c>
      <c r="N161" s="1">
        <f t="shared" si="16"/>
        <v>152.03000000002794</v>
      </c>
      <c r="O161" s="1">
        <f t="shared" si="18"/>
        <v>-5.3194541637509474E-2</v>
      </c>
    </row>
    <row r="162" spans="1:16" outlineLevel="2" x14ac:dyDescent="0.2">
      <c r="A162" t="s">
        <v>0</v>
      </c>
      <c r="B162" t="s">
        <v>202</v>
      </c>
      <c r="C162" t="s">
        <v>202</v>
      </c>
      <c r="D162" t="s">
        <v>203</v>
      </c>
      <c r="E162" t="s">
        <v>204</v>
      </c>
      <c r="F162" t="s">
        <v>14</v>
      </c>
      <c r="G162" t="s">
        <v>5</v>
      </c>
      <c r="H162" s="1">
        <v>6700</v>
      </c>
      <c r="I162" s="1">
        <v>6581.61</v>
      </c>
      <c r="J162" s="1">
        <f t="shared" si="15"/>
        <v>118.39000000000033</v>
      </c>
      <c r="K162" s="1">
        <f t="shared" si="17"/>
        <v>-1.7670149253731324</v>
      </c>
      <c r="L162" s="1">
        <v>6700</v>
      </c>
      <c r="M162" s="1">
        <v>6581.61</v>
      </c>
      <c r="N162" s="1">
        <f t="shared" si="16"/>
        <v>118.39000000000033</v>
      </c>
      <c r="O162" s="1">
        <f t="shared" si="18"/>
        <v>-1.7670149253731324</v>
      </c>
    </row>
    <row r="163" spans="1:16" outlineLevel="2" x14ac:dyDescent="0.2">
      <c r="A163" t="s">
        <v>0</v>
      </c>
      <c r="B163" t="s">
        <v>202</v>
      </c>
      <c r="C163" t="s">
        <v>202</v>
      </c>
      <c r="D163" t="s">
        <v>203</v>
      </c>
      <c r="E163" t="s">
        <v>198</v>
      </c>
      <c r="F163" t="s">
        <v>199</v>
      </c>
      <c r="G163" t="s">
        <v>5</v>
      </c>
      <c r="H163" s="1">
        <v>1500</v>
      </c>
      <c r="I163" s="1">
        <v>1500</v>
      </c>
      <c r="J163" s="1">
        <f t="shared" si="15"/>
        <v>0</v>
      </c>
      <c r="K163" s="1">
        <f t="shared" si="17"/>
        <v>0</v>
      </c>
      <c r="L163" s="1">
        <v>1500</v>
      </c>
      <c r="M163" s="1">
        <v>1500</v>
      </c>
      <c r="N163" s="1">
        <f t="shared" si="16"/>
        <v>0</v>
      </c>
      <c r="O163" s="1">
        <f t="shared" si="18"/>
        <v>0</v>
      </c>
    </row>
    <row r="164" spans="1:16" s="4" customFormat="1" outlineLevel="1" x14ac:dyDescent="0.2">
      <c r="B164" s="4" t="s">
        <v>550</v>
      </c>
      <c r="H164" s="5">
        <f>SUBTOTAL(9,H165:H165)</f>
        <v>8300</v>
      </c>
      <c r="I164" s="5">
        <f>SUBTOTAL(9,I165:I165)</f>
        <v>8338.2999999999993</v>
      </c>
      <c r="J164" s="5">
        <f t="shared" si="15"/>
        <v>-38.299999999999272</v>
      </c>
      <c r="K164" s="5">
        <f t="shared" si="17"/>
        <v>0.46144578313251827</v>
      </c>
      <c r="L164" s="5">
        <f>SUBTOTAL(9,L165:L165)</f>
        <v>8300</v>
      </c>
      <c r="M164" s="5">
        <f>SUBTOTAL(9,M165:M165)</f>
        <v>8338.2999999999993</v>
      </c>
      <c r="N164" s="5">
        <f t="shared" si="16"/>
        <v>-38.299999999999272</v>
      </c>
      <c r="O164" s="5">
        <f t="shared" si="18"/>
        <v>0.46144578313251827</v>
      </c>
      <c r="P164" s="18"/>
    </row>
    <row r="165" spans="1:16" outlineLevel="2" x14ac:dyDescent="0.2">
      <c r="A165" t="s">
        <v>0</v>
      </c>
      <c r="B165" t="s">
        <v>205</v>
      </c>
      <c r="C165" t="s">
        <v>205</v>
      </c>
      <c r="D165" t="s">
        <v>206</v>
      </c>
      <c r="E165" t="s">
        <v>13</v>
      </c>
      <c r="F165" t="s">
        <v>14</v>
      </c>
      <c r="G165" t="s">
        <v>5</v>
      </c>
      <c r="H165" s="1">
        <v>8300</v>
      </c>
      <c r="I165" s="1">
        <v>8338.2999999999993</v>
      </c>
      <c r="J165" s="1">
        <f t="shared" si="15"/>
        <v>-38.299999999999272</v>
      </c>
      <c r="K165" s="1">
        <f t="shared" si="17"/>
        <v>0.46144578313251827</v>
      </c>
      <c r="L165" s="1">
        <v>8300</v>
      </c>
      <c r="M165" s="1">
        <v>8338.2999999999993</v>
      </c>
      <c r="N165" s="1">
        <f t="shared" si="16"/>
        <v>-38.299999999999272</v>
      </c>
      <c r="O165" s="1">
        <f t="shared" si="18"/>
        <v>0.46144578313251827</v>
      </c>
    </row>
    <row r="166" spans="1:16" s="4" customFormat="1" outlineLevel="1" x14ac:dyDescent="0.2">
      <c r="B166" s="4" t="s">
        <v>549</v>
      </c>
      <c r="H166" s="5">
        <f>SUBTOTAL(9,H167:H167)</f>
        <v>7000</v>
      </c>
      <c r="I166" s="5">
        <f>SUBTOTAL(9,I167:I167)</f>
        <v>6966.76</v>
      </c>
      <c r="J166" s="5">
        <f t="shared" si="15"/>
        <v>33.239999999999782</v>
      </c>
      <c r="K166" s="5">
        <f t="shared" si="17"/>
        <v>-0.47485714285714664</v>
      </c>
      <c r="L166" s="5">
        <f>SUBTOTAL(9,L167:L167)</f>
        <v>7000</v>
      </c>
      <c r="M166" s="5">
        <f>SUBTOTAL(9,M167:M167)</f>
        <v>6966.76</v>
      </c>
      <c r="N166" s="5">
        <f t="shared" si="16"/>
        <v>33.239999999999782</v>
      </c>
      <c r="O166" s="5">
        <f t="shared" si="18"/>
        <v>-0.47485714285714664</v>
      </c>
      <c r="P166" s="18"/>
    </row>
    <row r="167" spans="1:16" outlineLevel="2" x14ac:dyDescent="0.2">
      <c r="A167" t="s">
        <v>0</v>
      </c>
      <c r="B167" t="s">
        <v>207</v>
      </c>
      <c r="C167" t="s">
        <v>207</v>
      </c>
      <c r="D167" t="s">
        <v>208</v>
      </c>
      <c r="E167" t="s">
        <v>13</v>
      </c>
      <c r="F167" t="s">
        <v>14</v>
      </c>
      <c r="G167" t="s">
        <v>5</v>
      </c>
      <c r="H167" s="1">
        <v>7000</v>
      </c>
      <c r="I167" s="1">
        <v>6966.76</v>
      </c>
      <c r="J167" s="1">
        <f t="shared" si="15"/>
        <v>33.239999999999782</v>
      </c>
      <c r="K167" s="1">
        <f t="shared" si="17"/>
        <v>-0.47485714285714664</v>
      </c>
      <c r="L167" s="1">
        <v>7000</v>
      </c>
      <c r="M167" s="1">
        <v>6966.76</v>
      </c>
      <c r="N167" s="1">
        <f t="shared" si="16"/>
        <v>33.239999999999782</v>
      </c>
      <c r="O167" s="1">
        <f t="shared" si="18"/>
        <v>-0.47485714285714664</v>
      </c>
    </row>
    <row r="168" spans="1:16" s="4" customFormat="1" outlineLevel="1" x14ac:dyDescent="0.2">
      <c r="B168" s="4" t="s">
        <v>548</v>
      </c>
      <c r="H168" s="5">
        <f>SUBTOTAL(9,H169:H169)</f>
        <v>50100</v>
      </c>
      <c r="I168" s="5">
        <f>SUBTOTAL(9,I169:I169)</f>
        <v>50025</v>
      </c>
      <c r="J168" s="5">
        <f t="shared" si="15"/>
        <v>75</v>
      </c>
      <c r="K168" s="5">
        <f t="shared" si="17"/>
        <v>-0.14970059880239717</v>
      </c>
      <c r="L168" s="5">
        <f>SUBTOTAL(9,L169:L169)</f>
        <v>50100</v>
      </c>
      <c r="M168" s="5">
        <f>SUBTOTAL(9,M169:M169)</f>
        <v>50025</v>
      </c>
      <c r="N168" s="5">
        <f t="shared" si="16"/>
        <v>75</v>
      </c>
      <c r="O168" s="5">
        <f t="shared" si="18"/>
        <v>-0.14970059880239717</v>
      </c>
      <c r="P168" s="18"/>
    </row>
    <row r="169" spans="1:16" outlineLevel="2" x14ac:dyDescent="0.2">
      <c r="A169" t="s">
        <v>0</v>
      </c>
      <c r="B169" t="s">
        <v>209</v>
      </c>
      <c r="C169" t="s">
        <v>209</v>
      </c>
      <c r="D169" t="s">
        <v>210</v>
      </c>
      <c r="E169" t="s">
        <v>211</v>
      </c>
      <c r="F169" t="s">
        <v>212</v>
      </c>
      <c r="G169" t="s">
        <v>5</v>
      </c>
      <c r="H169" s="1">
        <v>50100</v>
      </c>
      <c r="I169" s="1">
        <v>50025</v>
      </c>
      <c r="J169" s="1">
        <f t="shared" si="15"/>
        <v>75</v>
      </c>
      <c r="K169" s="1">
        <f t="shared" si="17"/>
        <v>-0.14970059880239717</v>
      </c>
      <c r="L169" s="1">
        <v>50100</v>
      </c>
      <c r="M169" s="1">
        <v>50025</v>
      </c>
      <c r="N169" s="1">
        <f t="shared" si="16"/>
        <v>75</v>
      </c>
      <c r="O169" s="1">
        <f t="shared" si="18"/>
        <v>-0.14970059880239717</v>
      </c>
    </row>
    <row r="170" spans="1:16" s="4" customFormat="1" outlineLevel="1" x14ac:dyDescent="0.2">
      <c r="B170" s="4" t="s">
        <v>547</v>
      </c>
      <c r="H170" s="5">
        <f>SUBTOTAL(9,H171:H186)</f>
        <v>15600</v>
      </c>
      <c r="I170" s="5">
        <f>SUBTOTAL(9,I171:I186)</f>
        <v>13241.5</v>
      </c>
      <c r="J170" s="5">
        <f t="shared" si="15"/>
        <v>2358.5</v>
      </c>
      <c r="K170" s="5">
        <f t="shared" si="17"/>
        <v>-15.118589743589737</v>
      </c>
      <c r="L170" s="5">
        <f>SUBTOTAL(9,L171:L186)</f>
        <v>14500</v>
      </c>
      <c r="M170" s="5">
        <f>SUBTOTAL(9,M171:M186)</f>
        <v>11042.080000000005</v>
      </c>
      <c r="N170" s="5">
        <f t="shared" si="16"/>
        <v>3457.9199999999946</v>
      </c>
      <c r="O170" s="5">
        <f t="shared" si="18"/>
        <v>-23.847724137930996</v>
      </c>
      <c r="P170" s="18"/>
    </row>
    <row r="171" spans="1:16" outlineLevel="2" x14ac:dyDescent="0.2">
      <c r="A171" t="s">
        <v>0</v>
      </c>
      <c r="B171" t="s">
        <v>213</v>
      </c>
      <c r="C171" t="s">
        <v>213</v>
      </c>
      <c r="D171" t="s">
        <v>214</v>
      </c>
      <c r="E171" t="s">
        <v>193</v>
      </c>
      <c r="F171" t="s">
        <v>194</v>
      </c>
      <c r="G171" t="s">
        <v>5</v>
      </c>
      <c r="H171" s="1">
        <v>11000</v>
      </c>
      <c r="I171" s="1">
        <v>10956.64</v>
      </c>
      <c r="J171" s="1">
        <f t="shared" si="15"/>
        <v>43.360000000000582</v>
      </c>
      <c r="K171" s="1">
        <f t="shared" si="17"/>
        <v>-0.39418181818182063</v>
      </c>
      <c r="L171" s="1">
        <v>11000</v>
      </c>
      <c r="M171" s="1">
        <v>10187.67</v>
      </c>
      <c r="N171" s="1">
        <f t="shared" si="16"/>
        <v>812.32999999999993</v>
      </c>
      <c r="O171" s="1">
        <f t="shared" si="18"/>
        <v>-7.3848181818181757</v>
      </c>
    </row>
    <row r="172" spans="1:16" outlineLevel="2" x14ac:dyDescent="0.2">
      <c r="A172" t="s">
        <v>0</v>
      </c>
      <c r="B172" t="s">
        <v>213</v>
      </c>
      <c r="C172" t="s">
        <v>213</v>
      </c>
      <c r="D172" t="s">
        <v>214</v>
      </c>
      <c r="E172" t="s">
        <v>49</v>
      </c>
      <c r="F172" t="s">
        <v>50</v>
      </c>
      <c r="G172" t="s">
        <v>5</v>
      </c>
      <c r="H172" s="1">
        <v>2500</v>
      </c>
      <c r="I172" s="1">
        <v>2402.59</v>
      </c>
      <c r="J172" s="1">
        <f t="shared" si="15"/>
        <v>97.409999999999854</v>
      </c>
      <c r="K172" s="1">
        <f t="shared" si="17"/>
        <v>-3.8963999999999857</v>
      </c>
      <c r="L172" s="1">
        <v>2500</v>
      </c>
      <c r="M172" s="1">
        <v>2402.59</v>
      </c>
      <c r="N172" s="1">
        <f t="shared" si="16"/>
        <v>97.409999999999854</v>
      </c>
      <c r="O172" s="1">
        <f t="shared" si="18"/>
        <v>-3.8963999999999857</v>
      </c>
    </row>
    <row r="173" spans="1:16" outlineLevel="2" x14ac:dyDescent="0.2">
      <c r="A173" t="s">
        <v>0</v>
      </c>
      <c r="B173" t="s">
        <v>213</v>
      </c>
      <c r="C173" t="s">
        <v>213</v>
      </c>
      <c r="D173" t="s">
        <v>214</v>
      </c>
      <c r="E173" t="s">
        <v>53</v>
      </c>
      <c r="F173" t="s">
        <v>54</v>
      </c>
      <c r="G173" t="s">
        <v>5</v>
      </c>
      <c r="H173" s="1">
        <v>14000</v>
      </c>
      <c r="I173" s="1">
        <v>13870.69</v>
      </c>
      <c r="J173" s="1">
        <f t="shared" si="15"/>
        <v>129.30999999999949</v>
      </c>
      <c r="K173" s="1">
        <f t="shared" si="17"/>
        <v>-0.92364285714285188</v>
      </c>
      <c r="L173" s="1">
        <v>14000</v>
      </c>
      <c r="M173" s="1">
        <v>13870.69</v>
      </c>
      <c r="N173" s="1">
        <f t="shared" si="16"/>
        <v>129.30999999999949</v>
      </c>
      <c r="O173" s="1">
        <f t="shared" si="18"/>
        <v>-0.92364285714285188</v>
      </c>
    </row>
    <row r="174" spans="1:16" outlineLevel="2" x14ac:dyDescent="0.2">
      <c r="A174" t="s">
        <v>0</v>
      </c>
      <c r="B174" t="s">
        <v>213</v>
      </c>
      <c r="C174" t="s">
        <v>213</v>
      </c>
      <c r="D174" t="s">
        <v>214</v>
      </c>
      <c r="E174" t="s">
        <v>55</v>
      </c>
      <c r="F174" t="s">
        <v>56</v>
      </c>
      <c r="G174" t="s">
        <v>5</v>
      </c>
      <c r="H174" s="1">
        <v>12000</v>
      </c>
      <c r="I174" s="1">
        <v>11793.07</v>
      </c>
      <c r="J174" s="1">
        <f t="shared" si="15"/>
        <v>206.93000000000029</v>
      </c>
      <c r="K174" s="1">
        <f t="shared" si="17"/>
        <v>-1.72441666666667</v>
      </c>
      <c r="L174" s="1">
        <v>12000</v>
      </c>
      <c r="M174" s="1">
        <v>11793.07</v>
      </c>
      <c r="N174" s="1">
        <f t="shared" si="16"/>
        <v>206.93000000000029</v>
      </c>
      <c r="O174" s="1">
        <f t="shared" si="18"/>
        <v>-1.72441666666667</v>
      </c>
    </row>
    <row r="175" spans="1:16" outlineLevel="2" x14ac:dyDescent="0.2">
      <c r="A175" t="s">
        <v>0</v>
      </c>
      <c r="B175" t="s">
        <v>213</v>
      </c>
      <c r="C175" t="s">
        <v>213</v>
      </c>
      <c r="D175" t="s">
        <v>214</v>
      </c>
      <c r="E175" t="s">
        <v>57</v>
      </c>
      <c r="F175" t="s">
        <v>58</v>
      </c>
      <c r="G175" t="s">
        <v>5</v>
      </c>
      <c r="H175" s="1">
        <v>8400</v>
      </c>
      <c r="I175" s="1">
        <v>8384.0300000000007</v>
      </c>
      <c r="J175" s="1">
        <f t="shared" si="15"/>
        <v>15.969999999999345</v>
      </c>
      <c r="K175" s="1">
        <f t="shared" si="17"/>
        <v>-0.19011904761903509</v>
      </c>
      <c r="L175" s="1">
        <v>8400</v>
      </c>
      <c r="M175" s="1">
        <v>8384.0300000000007</v>
      </c>
      <c r="N175" s="1">
        <f t="shared" si="16"/>
        <v>15.969999999999345</v>
      </c>
      <c r="O175" s="1">
        <f t="shared" si="18"/>
        <v>-0.19011904761903509</v>
      </c>
    </row>
    <row r="176" spans="1:16" outlineLevel="2" x14ac:dyDescent="0.2">
      <c r="A176" t="s">
        <v>0</v>
      </c>
      <c r="B176" t="s">
        <v>213</v>
      </c>
      <c r="C176" t="s">
        <v>213</v>
      </c>
      <c r="D176" t="s">
        <v>214</v>
      </c>
      <c r="E176" t="s">
        <v>65</v>
      </c>
      <c r="F176" t="s">
        <v>66</v>
      </c>
      <c r="G176" t="s">
        <v>5</v>
      </c>
      <c r="H176" s="1">
        <v>1400</v>
      </c>
      <c r="I176" s="1">
        <v>1252.8800000000001</v>
      </c>
      <c r="J176" s="1">
        <f t="shared" si="15"/>
        <v>147.11999999999989</v>
      </c>
      <c r="K176" s="1">
        <f t="shared" si="17"/>
        <v>-10.508571428571429</v>
      </c>
      <c r="L176" s="1">
        <v>1400</v>
      </c>
      <c r="M176" s="1">
        <v>1252.8800000000001</v>
      </c>
      <c r="N176" s="1">
        <f t="shared" si="16"/>
        <v>147.11999999999989</v>
      </c>
      <c r="O176" s="1">
        <f t="shared" si="18"/>
        <v>-10.508571428571429</v>
      </c>
    </row>
    <row r="177" spans="1:16" outlineLevel="2" x14ac:dyDescent="0.2">
      <c r="A177" t="s">
        <v>0</v>
      </c>
      <c r="B177" t="s">
        <v>213</v>
      </c>
      <c r="C177" t="s">
        <v>213</v>
      </c>
      <c r="D177" t="s">
        <v>214</v>
      </c>
      <c r="E177" t="s">
        <v>3</v>
      </c>
      <c r="F177" t="s">
        <v>4</v>
      </c>
      <c r="G177" t="s">
        <v>5</v>
      </c>
      <c r="H177" s="1">
        <v>7900</v>
      </c>
      <c r="I177" s="1">
        <v>6685.26</v>
      </c>
      <c r="J177" s="1">
        <f t="shared" si="15"/>
        <v>1214.7399999999998</v>
      </c>
      <c r="K177" s="1">
        <f t="shared" si="17"/>
        <v>-15.376455696202527</v>
      </c>
      <c r="L177" s="1">
        <v>7900</v>
      </c>
      <c r="M177" s="1">
        <v>6685.26</v>
      </c>
      <c r="N177" s="1">
        <f t="shared" si="16"/>
        <v>1214.7399999999998</v>
      </c>
      <c r="O177" s="1">
        <f t="shared" si="18"/>
        <v>-15.376455696202527</v>
      </c>
    </row>
    <row r="178" spans="1:16" outlineLevel="2" x14ac:dyDescent="0.2">
      <c r="A178" t="s">
        <v>0</v>
      </c>
      <c r="B178" t="s">
        <v>213</v>
      </c>
      <c r="C178" t="s">
        <v>213</v>
      </c>
      <c r="D178" t="s">
        <v>214</v>
      </c>
      <c r="E178" t="s">
        <v>69</v>
      </c>
      <c r="F178" t="s">
        <v>70</v>
      </c>
      <c r="G178" t="s">
        <v>5</v>
      </c>
      <c r="H178" s="1">
        <v>1000</v>
      </c>
      <c r="I178" s="1">
        <v>1275.0899999999999</v>
      </c>
      <c r="J178" s="1">
        <f t="shared" si="15"/>
        <v>-275.08999999999992</v>
      </c>
      <c r="K178" s="1">
        <f t="shared" si="17"/>
        <v>27.508999999999986</v>
      </c>
      <c r="L178" s="1">
        <v>0</v>
      </c>
      <c r="M178" s="1">
        <v>0</v>
      </c>
      <c r="N178" s="1">
        <f t="shared" si="16"/>
        <v>0</v>
      </c>
      <c r="O178" s="1">
        <f t="shared" si="18"/>
        <v>0</v>
      </c>
    </row>
    <row r="179" spans="1:16" outlineLevel="2" x14ac:dyDescent="0.2">
      <c r="A179" t="s">
        <v>0</v>
      </c>
      <c r="B179" t="s">
        <v>213</v>
      </c>
      <c r="C179" t="s">
        <v>213</v>
      </c>
      <c r="D179" t="s">
        <v>214</v>
      </c>
      <c r="E179" t="s">
        <v>93</v>
      </c>
      <c r="F179" t="s">
        <v>94</v>
      </c>
      <c r="G179" t="s">
        <v>5</v>
      </c>
      <c r="H179" s="1">
        <v>1200</v>
      </c>
      <c r="I179" s="1">
        <v>1110.1600000000001</v>
      </c>
      <c r="J179" s="1">
        <f t="shared" si="15"/>
        <v>89.839999999999918</v>
      </c>
      <c r="K179" s="1">
        <f t="shared" si="17"/>
        <v>-7.4866666666666646</v>
      </c>
      <c r="L179" s="1">
        <v>0</v>
      </c>
      <c r="M179" s="1">
        <v>0</v>
      </c>
      <c r="N179" s="1">
        <f t="shared" si="16"/>
        <v>0</v>
      </c>
      <c r="O179" s="1">
        <f t="shared" si="18"/>
        <v>0</v>
      </c>
    </row>
    <row r="180" spans="1:16" outlineLevel="2" x14ac:dyDescent="0.2">
      <c r="A180" t="s">
        <v>0</v>
      </c>
      <c r="B180" t="s">
        <v>213</v>
      </c>
      <c r="C180" t="s">
        <v>213</v>
      </c>
      <c r="D180" t="s">
        <v>214</v>
      </c>
      <c r="E180" t="s">
        <v>107</v>
      </c>
      <c r="F180" t="s">
        <v>108</v>
      </c>
      <c r="G180" t="s">
        <v>5</v>
      </c>
      <c r="H180" s="1">
        <v>2500</v>
      </c>
      <c r="I180" s="1">
        <v>3297.6</v>
      </c>
      <c r="J180" s="1">
        <f t="shared" si="15"/>
        <v>-797.59999999999991</v>
      </c>
      <c r="K180" s="1">
        <f t="shared" si="17"/>
        <v>31.903999999999996</v>
      </c>
      <c r="L180" s="1">
        <v>2500</v>
      </c>
      <c r="M180" s="1">
        <v>3297.6</v>
      </c>
      <c r="N180" s="1">
        <f t="shared" si="16"/>
        <v>-797.59999999999991</v>
      </c>
      <c r="O180" s="1">
        <f t="shared" si="18"/>
        <v>31.903999999999996</v>
      </c>
    </row>
    <row r="181" spans="1:16" outlineLevel="2" x14ac:dyDescent="0.2">
      <c r="A181" t="s">
        <v>0</v>
      </c>
      <c r="B181" t="s">
        <v>213</v>
      </c>
      <c r="C181" t="s">
        <v>213</v>
      </c>
      <c r="D181" t="s">
        <v>214</v>
      </c>
      <c r="E181" t="s">
        <v>109</v>
      </c>
      <c r="F181" t="s">
        <v>12</v>
      </c>
      <c r="G181" t="s">
        <v>5</v>
      </c>
      <c r="H181" s="1">
        <v>4800</v>
      </c>
      <c r="I181" s="1">
        <v>3738.69</v>
      </c>
      <c r="J181" s="1">
        <f t="shared" si="15"/>
        <v>1061.31</v>
      </c>
      <c r="K181" s="1">
        <f t="shared" si="17"/>
        <v>-22.110624999999999</v>
      </c>
      <c r="L181" s="1">
        <v>4800</v>
      </c>
      <c r="M181" s="1">
        <v>3738.69</v>
      </c>
      <c r="N181" s="1">
        <f t="shared" si="16"/>
        <v>1061.31</v>
      </c>
      <c r="O181" s="1">
        <f t="shared" si="18"/>
        <v>-22.110624999999999</v>
      </c>
    </row>
    <row r="182" spans="1:16" outlineLevel="2" x14ac:dyDescent="0.2">
      <c r="A182" t="s">
        <v>0</v>
      </c>
      <c r="B182" t="s">
        <v>213</v>
      </c>
      <c r="C182" t="s">
        <v>213</v>
      </c>
      <c r="D182" t="s">
        <v>214</v>
      </c>
      <c r="E182" t="s">
        <v>110</v>
      </c>
      <c r="F182" t="s">
        <v>111</v>
      </c>
      <c r="G182" t="s">
        <v>5</v>
      </c>
      <c r="H182" s="1">
        <v>500</v>
      </c>
      <c r="I182" s="1">
        <v>357.9</v>
      </c>
      <c r="J182" s="1">
        <f t="shared" si="15"/>
        <v>142.10000000000002</v>
      </c>
      <c r="K182" s="1">
        <f t="shared" si="17"/>
        <v>-28.42</v>
      </c>
      <c r="L182" s="1">
        <v>500</v>
      </c>
      <c r="M182" s="1">
        <v>357.9</v>
      </c>
      <c r="N182" s="1">
        <f t="shared" si="16"/>
        <v>142.10000000000002</v>
      </c>
      <c r="O182" s="1">
        <f t="shared" si="18"/>
        <v>-28.42</v>
      </c>
    </row>
    <row r="183" spans="1:16" outlineLevel="2" x14ac:dyDescent="0.2">
      <c r="A183" t="s">
        <v>0</v>
      </c>
      <c r="B183" t="s">
        <v>213</v>
      </c>
      <c r="C183" t="s">
        <v>213</v>
      </c>
      <c r="D183" t="s">
        <v>214</v>
      </c>
      <c r="E183" t="s">
        <v>176</v>
      </c>
      <c r="F183" t="s">
        <v>177</v>
      </c>
      <c r="G183" t="s">
        <v>5</v>
      </c>
      <c r="H183" s="1">
        <v>-11000</v>
      </c>
      <c r="I183" s="1">
        <v>-10854.5</v>
      </c>
      <c r="J183" s="1">
        <f t="shared" si="15"/>
        <v>-145.5</v>
      </c>
      <c r="K183" s="1">
        <f t="shared" si="17"/>
        <v>-1.3227272727272776</v>
      </c>
      <c r="L183" s="1">
        <v>-11000</v>
      </c>
      <c r="M183" s="1">
        <v>-10956.5</v>
      </c>
      <c r="N183" s="1">
        <f t="shared" si="16"/>
        <v>-43.5</v>
      </c>
      <c r="O183" s="1">
        <f t="shared" si="18"/>
        <v>-0.39545454545454106</v>
      </c>
    </row>
    <row r="184" spans="1:16" outlineLevel="2" x14ac:dyDescent="0.2">
      <c r="A184" t="s">
        <v>0</v>
      </c>
      <c r="B184" t="s">
        <v>213</v>
      </c>
      <c r="C184" t="s">
        <v>213</v>
      </c>
      <c r="D184" t="s">
        <v>214</v>
      </c>
      <c r="E184" t="s">
        <v>117</v>
      </c>
      <c r="F184" t="s">
        <v>118</v>
      </c>
      <c r="G184" t="s">
        <v>5</v>
      </c>
      <c r="H184" s="1">
        <v>-26500</v>
      </c>
      <c r="I184" s="1">
        <v>-26703.599999999999</v>
      </c>
      <c r="J184" s="1">
        <f t="shared" si="15"/>
        <v>203.59999999999854</v>
      </c>
      <c r="K184" s="1">
        <f t="shared" si="17"/>
        <v>0.76830188679244316</v>
      </c>
      <c r="L184" s="1">
        <v>-26500</v>
      </c>
      <c r="M184" s="1">
        <v>-26746.799999999999</v>
      </c>
      <c r="N184" s="1">
        <f t="shared" si="16"/>
        <v>246.79999999999927</v>
      </c>
      <c r="O184" s="1">
        <f t="shared" si="18"/>
        <v>0.93132075471697817</v>
      </c>
    </row>
    <row r="185" spans="1:16" outlineLevel="2" x14ac:dyDescent="0.2">
      <c r="A185" t="s">
        <v>0</v>
      </c>
      <c r="B185" t="s">
        <v>213</v>
      </c>
      <c r="C185" t="s">
        <v>213</v>
      </c>
      <c r="D185" t="s">
        <v>214</v>
      </c>
      <c r="E185" t="s">
        <v>119</v>
      </c>
      <c r="F185" t="s">
        <v>120</v>
      </c>
      <c r="G185" t="s">
        <v>5</v>
      </c>
      <c r="H185" s="1">
        <v>-1100</v>
      </c>
      <c r="I185" s="1">
        <v>-1100</v>
      </c>
      <c r="J185" s="1">
        <f t="shared" si="15"/>
        <v>0</v>
      </c>
      <c r="K185" s="1">
        <f t="shared" si="17"/>
        <v>0</v>
      </c>
      <c r="L185" s="1">
        <v>0</v>
      </c>
      <c r="M185" s="1">
        <v>0</v>
      </c>
      <c r="N185" s="1">
        <f t="shared" si="16"/>
        <v>0</v>
      </c>
      <c r="O185" s="1">
        <f t="shared" si="18"/>
        <v>0</v>
      </c>
    </row>
    <row r="186" spans="1:16" outlineLevel="2" x14ac:dyDescent="0.2">
      <c r="A186" t="s">
        <v>0</v>
      </c>
      <c r="B186" t="s">
        <v>213</v>
      </c>
      <c r="C186" t="s">
        <v>213</v>
      </c>
      <c r="D186" t="s">
        <v>214</v>
      </c>
      <c r="E186" t="s">
        <v>121</v>
      </c>
      <c r="F186" t="s">
        <v>122</v>
      </c>
      <c r="G186" t="s">
        <v>5</v>
      </c>
      <c r="H186" s="1">
        <v>-13000</v>
      </c>
      <c r="I186" s="1">
        <v>-13225</v>
      </c>
      <c r="J186" s="1">
        <f t="shared" si="15"/>
        <v>225</v>
      </c>
      <c r="K186" s="1">
        <f t="shared" si="17"/>
        <v>1.7307692307692264</v>
      </c>
      <c r="L186" s="1">
        <v>-13000</v>
      </c>
      <c r="M186" s="1">
        <v>-13225</v>
      </c>
      <c r="N186" s="1">
        <f t="shared" si="16"/>
        <v>225</v>
      </c>
      <c r="O186" s="1">
        <f t="shared" si="18"/>
        <v>1.7307692307692264</v>
      </c>
    </row>
    <row r="187" spans="1:16" s="4" customFormat="1" outlineLevel="1" x14ac:dyDescent="0.2">
      <c r="B187" s="4" t="s">
        <v>546</v>
      </c>
      <c r="H187" s="5">
        <f>SUBTOTAL(9,H188:H244)</f>
        <v>460000</v>
      </c>
      <c r="I187" s="5">
        <f>SUBTOTAL(9,I188:I244)</f>
        <v>443153.53999999992</v>
      </c>
      <c r="J187" s="5">
        <f t="shared" si="15"/>
        <v>16846.460000000079</v>
      </c>
      <c r="K187" s="5">
        <f t="shared" si="17"/>
        <v>-3.6622739130434923</v>
      </c>
      <c r="L187" s="5">
        <f>SUBTOTAL(9,L188:L244)</f>
        <v>260800</v>
      </c>
      <c r="M187" s="5">
        <f>SUBTOTAL(9,M188:M244)</f>
        <v>240651.02000000014</v>
      </c>
      <c r="N187" s="5">
        <f t="shared" si="16"/>
        <v>20148.979999999865</v>
      </c>
      <c r="O187" s="5">
        <f t="shared" si="18"/>
        <v>-7.7258358895705044</v>
      </c>
      <c r="P187" s="18"/>
    </row>
    <row r="188" spans="1:16" outlineLevel="2" x14ac:dyDescent="0.2">
      <c r="A188" t="s">
        <v>0</v>
      </c>
      <c r="B188" t="s">
        <v>215</v>
      </c>
      <c r="C188" t="s">
        <v>215</v>
      </c>
      <c r="D188" t="s">
        <v>216</v>
      </c>
      <c r="E188" t="s">
        <v>27</v>
      </c>
      <c r="F188" t="s">
        <v>28</v>
      </c>
      <c r="G188" t="s">
        <v>5</v>
      </c>
      <c r="H188" s="1">
        <v>0</v>
      </c>
      <c r="I188" s="1">
        <v>0</v>
      </c>
      <c r="J188" s="1">
        <f t="shared" si="15"/>
        <v>0</v>
      </c>
      <c r="K188" s="1">
        <f t="shared" si="17"/>
        <v>0</v>
      </c>
      <c r="L188" s="1">
        <v>2000</v>
      </c>
      <c r="M188" s="1">
        <v>2042.7</v>
      </c>
      <c r="N188" s="1">
        <f t="shared" si="16"/>
        <v>-42.700000000000045</v>
      </c>
      <c r="O188" s="1">
        <f t="shared" si="18"/>
        <v>2.1349999999999909</v>
      </c>
    </row>
    <row r="189" spans="1:16" outlineLevel="2" x14ac:dyDescent="0.2">
      <c r="A189" t="s">
        <v>0</v>
      </c>
      <c r="B189" t="s">
        <v>215</v>
      </c>
      <c r="C189" t="s">
        <v>215</v>
      </c>
      <c r="D189" t="s">
        <v>216</v>
      </c>
      <c r="E189" t="s">
        <v>37</v>
      </c>
      <c r="F189" t="s">
        <v>38</v>
      </c>
      <c r="G189" t="s">
        <v>5</v>
      </c>
      <c r="H189" s="1">
        <v>0</v>
      </c>
      <c r="I189" s="1">
        <v>0</v>
      </c>
      <c r="J189" s="1">
        <f t="shared" si="15"/>
        <v>0</v>
      </c>
      <c r="K189" s="1">
        <f t="shared" si="17"/>
        <v>0</v>
      </c>
      <c r="L189" s="1">
        <v>3100</v>
      </c>
      <c r="M189" s="1">
        <v>3127.44</v>
      </c>
      <c r="N189" s="1">
        <f t="shared" si="16"/>
        <v>-27.440000000000055</v>
      </c>
      <c r="O189" s="1">
        <f t="shared" si="18"/>
        <v>0.88516129032258561</v>
      </c>
    </row>
    <row r="190" spans="1:16" outlineLevel="2" x14ac:dyDescent="0.2">
      <c r="A190" t="s">
        <v>0</v>
      </c>
      <c r="B190" t="s">
        <v>215</v>
      </c>
      <c r="C190" t="s">
        <v>215</v>
      </c>
      <c r="D190" t="s">
        <v>216</v>
      </c>
      <c r="E190" t="s">
        <v>39</v>
      </c>
      <c r="F190" t="s">
        <v>40</v>
      </c>
      <c r="G190" t="s">
        <v>5</v>
      </c>
      <c r="H190" s="1">
        <v>0</v>
      </c>
      <c r="I190" s="1">
        <v>0</v>
      </c>
      <c r="J190" s="1">
        <f t="shared" si="15"/>
        <v>0</v>
      </c>
      <c r="K190" s="1">
        <f t="shared" si="17"/>
        <v>0</v>
      </c>
      <c r="L190" s="1">
        <v>91400</v>
      </c>
      <c r="M190" s="1">
        <v>91262.75</v>
      </c>
      <c r="N190" s="1">
        <f t="shared" si="16"/>
        <v>137.25</v>
      </c>
      <c r="O190" s="1">
        <f t="shared" si="18"/>
        <v>-0.15016411378555006</v>
      </c>
    </row>
    <row r="191" spans="1:16" outlineLevel="2" x14ac:dyDescent="0.2">
      <c r="A191" t="s">
        <v>0</v>
      </c>
      <c r="B191" t="s">
        <v>215</v>
      </c>
      <c r="C191" t="s">
        <v>215</v>
      </c>
      <c r="D191" t="s">
        <v>216</v>
      </c>
      <c r="E191" t="s">
        <v>41</v>
      </c>
      <c r="F191" t="s">
        <v>42</v>
      </c>
      <c r="G191" t="s">
        <v>5</v>
      </c>
      <c r="H191" s="1">
        <v>3000</v>
      </c>
      <c r="I191" s="1">
        <v>4420.3599999999997</v>
      </c>
      <c r="J191" s="1">
        <f t="shared" si="15"/>
        <v>-1420.3599999999997</v>
      </c>
      <c r="K191" s="1">
        <f t="shared" si="17"/>
        <v>47.345333333333315</v>
      </c>
      <c r="L191" s="1">
        <v>3000</v>
      </c>
      <c r="M191" s="1">
        <v>4420.3599999999997</v>
      </c>
      <c r="N191" s="1">
        <f t="shared" si="16"/>
        <v>-1420.3599999999997</v>
      </c>
      <c r="O191" s="1">
        <f t="shared" si="18"/>
        <v>47.345333333333315</v>
      </c>
    </row>
    <row r="192" spans="1:16" outlineLevel="2" x14ac:dyDescent="0.2">
      <c r="A192" t="s">
        <v>0</v>
      </c>
      <c r="B192" t="s">
        <v>215</v>
      </c>
      <c r="C192" t="s">
        <v>234</v>
      </c>
      <c r="D192" t="s">
        <v>235</v>
      </c>
      <c r="E192" t="s">
        <v>41</v>
      </c>
      <c r="F192" t="s">
        <v>42</v>
      </c>
      <c r="G192" t="s">
        <v>5</v>
      </c>
      <c r="H192" s="1">
        <v>1500</v>
      </c>
      <c r="I192" s="1">
        <v>1726.15</v>
      </c>
      <c r="J192" s="1">
        <f t="shared" si="15"/>
        <v>-226.15000000000009</v>
      </c>
      <c r="K192" s="1">
        <f t="shared" si="17"/>
        <v>15.076666666666668</v>
      </c>
      <c r="L192" s="1">
        <v>1500</v>
      </c>
      <c r="M192" s="1">
        <v>1726.15</v>
      </c>
      <c r="N192" s="1">
        <f t="shared" si="16"/>
        <v>-226.15000000000009</v>
      </c>
      <c r="O192" s="1">
        <f t="shared" si="18"/>
        <v>15.076666666666668</v>
      </c>
    </row>
    <row r="193" spans="1:15" outlineLevel="2" x14ac:dyDescent="0.2">
      <c r="A193" t="s">
        <v>0</v>
      </c>
      <c r="B193" t="s">
        <v>215</v>
      </c>
      <c r="C193" t="s">
        <v>236</v>
      </c>
      <c r="D193" t="s">
        <v>237</v>
      </c>
      <c r="E193" t="s">
        <v>41</v>
      </c>
      <c r="F193" t="s">
        <v>42</v>
      </c>
      <c r="G193" t="s">
        <v>5</v>
      </c>
      <c r="H193" s="1">
        <v>1500</v>
      </c>
      <c r="I193" s="1">
        <v>1852.13</v>
      </c>
      <c r="J193" s="1">
        <f t="shared" si="15"/>
        <v>-352.13000000000011</v>
      </c>
      <c r="K193" s="1">
        <f t="shared" si="17"/>
        <v>23.475333333333339</v>
      </c>
      <c r="L193" s="1">
        <v>1500</v>
      </c>
      <c r="M193" s="1">
        <v>1852.13</v>
      </c>
      <c r="N193" s="1">
        <f t="shared" si="16"/>
        <v>-352.13000000000011</v>
      </c>
      <c r="O193" s="1">
        <f t="shared" si="18"/>
        <v>23.475333333333339</v>
      </c>
    </row>
    <row r="194" spans="1:15" outlineLevel="2" x14ac:dyDescent="0.2">
      <c r="A194" t="s">
        <v>0</v>
      </c>
      <c r="B194" t="s">
        <v>215</v>
      </c>
      <c r="C194" t="s">
        <v>238</v>
      </c>
      <c r="D194" t="s">
        <v>239</v>
      </c>
      <c r="E194" t="s">
        <v>41</v>
      </c>
      <c r="F194" t="s">
        <v>42</v>
      </c>
      <c r="G194" t="s">
        <v>5</v>
      </c>
      <c r="H194" s="1">
        <v>1500</v>
      </c>
      <c r="I194" s="1">
        <v>1393.5</v>
      </c>
      <c r="J194" s="1">
        <f t="shared" si="15"/>
        <v>106.5</v>
      </c>
      <c r="K194" s="1">
        <f t="shared" si="17"/>
        <v>-7.0999999999999943</v>
      </c>
      <c r="L194" s="1">
        <v>1500</v>
      </c>
      <c r="M194" s="1">
        <v>1393.5</v>
      </c>
      <c r="N194" s="1">
        <f t="shared" si="16"/>
        <v>106.5</v>
      </c>
      <c r="O194" s="1">
        <f t="shared" si="18"/>
        <v>-7.0999999999999943</v>
      </c>
    </row>
    <row r="195" spans="1:15" outlineLevel="2" x14ac:dyDescent="0.2">
      <c r="A195" t="s">
        <v>0</v>
      </c>
      <c r="B195" t="s">
        <v>215</v>
      </c>
      <c r="C195" t="s">
        <v>240</v>
      </c>
      <c r="D195" t="s">
        <v>241</v>
      </c>
      <c r="E195" t="s">
        <v>41</v>
      </c>
      <c r="F195" t="s">
        <v>42</v>
      </c>
      <c r="G195" t="s">
        <v>5</v>
      </c>
      <c r="H195" s="1">
        <v>1500</v>
      </c>
      <c r="I195" s="1">
        <v>1064.6600000000001</v>
      </c>
      <c r="J195" s="1">
        <f t="shared" si="15"/>
        <v>435.33999999999992</v>
      </c>
      <c r="K195" s="1">
        <f t="shared" si="17"/>
        <v>-29.022666666666666</v>
      </c>
      <c r="L195" s="1">
        <v>1500</v>
      </c>
      <c r="M195" s="1">
        <v>1051.98</v>
      </c>
      <c r="N195" s="1">
        <f t="shared" si="16"/>
        <v>448.02</v>
      </c>
      <c r="O195" s="1">
        <f t="shared" si="18"/>
        <v>-29.867999999999995</v>
      </c>
    </row>
    <row r="196" spans="1:15" outlineLevel="2" x14ac:dyDescent="0.2">
      <c r="A196" t="s">
        <v>0</v>
      </c>
      <c r="B196" t="s">
        <v>215</v>
      </c>
      <c r="C196" t="s">
        <v>242</v>
      </c>
      <c r="D196" t="s">
        <v>243</v>
      </c>
      <c r="E196" t="s">
        <v>41</v>
      </c>
      <c r="F196" t="s">
        <v>42</v>
      </c>
      <c r="G196" t="s">
        <v>5</v>
      </c>
      <c r="H196" s="1">
        <v>700</v>
      </c>
      <c r="I196" s="1">
        <v>327.67</v>
      </c>
      <c r="J196" s="1">
        <f t="shared" si="15"/>
        <v>372.33</v>
      </c>
      <c r="K196" s="1">
        <f t="shared" si="17"/>
        <v>-53.19</v>
      </c>
      <c r="L196" s="1">
        <v>700</v>
      </c>
      <c r="M196" s="1">
        <v>327.67</v>
      </c>
      <c r="N196" s="1">
        <f t="shared" si="16"/>
        <v>372.33</v>
      </c>
      <c r="O196" s="1">
        <f t="shared" si="18"/>
        <v>-53.19</v>
      </c>
    </row>
    <row r="197" spans="1:15" outlineLevel="2" x14ac:dyDescent="0.2">
      <c r="A197" t="s">
        <v>0</v>
      </c>
      <c r="B197" t="s">
        <v>215</v>
      </c>
      <c r="C197" t="s">
        <v>244</v>
      </c>
      <c r="D197" t="s">
        <v>245</v>
      </c>
      <c r="E197" t="s">
        <v>41</v>
      </c>
      <c r="F197" t="s">
        <v>42</v>
      </c>
      <c r="G197" t="s">
        <v>5</v>
      </c>
      <c r="H197" s="1">
        <v>1500</v>
      </c>
      <c r="I197" s="1">
        <v>610.64</v>
      </c>
      <c r="J197" s="1">
        <f t="shared" ref="J197:J244" si="19">H197-I197</f>
        <v>889.36</v>
      </c>
      <c r="K197" s="1">
        <f t="shared" si="17"/>
        <v>-59.290666666666667</v>
      </c>
      <c r="L197" s="1">
        <v>1500</v>
      </c>
      <c r="M197" s="1">
        <v>610.64</v>
      </c>
      <c r="N197" s="1">
        <f t="shared" ref="N197:N244" si="20">L197-M197</f>
        <v>889.36</v>
      </c>
      <c r="O197" s="1">
        <f t="shared" si="18"/>
        <v>-59.290666666666667</v>
      </c>
    </row>
    <row r="198" spans="1:15" outlineLevel="2" x14ac:dyDescent="0.2">
      <c r="A198" t="s">
        <v>0</v>
      </c>
      <c r="B198" t="s">
        <v>215</v>
      </c>
      <c r="C198" t="s">
        <v>246</v>
      </c>
      <c r="D198" t="s">
        <v>577</v>
      </c>
      <c r="E198" t="s">
        <v>41</v>
      </c>
      <c r="F198" t="s">
        <v>42</v>
      </c>
      <c r="G198" t="s">
        <v>5</v>
      </c>
      <c r="H198" s="1">
        <v>700</v>
      </c>
      <c r="I198" s="1">
        <v>294.19</v>
      </c>
      <c r="J198" s="1">
        <f t="shared" si="19"/>
        <v>405.81</v>
      </c>
      <c r="K198" s="1">
        <f t="shared" si="17"/>
        <v>-57.972857142857144</v>
      </c>
      <c r="L198" s="1">
        <v>700</v>
      </c>
      <c r="M198" s="1">
        <v>530.30999999999995</v>
      </c>
      <c r="N198" s="1">
        <f t="shared" si="20"/>
        <v>169.69000000000005</v>
      </c>
      <c r="O198" s="1">
        <f t="shared" si="18"/>
        <v>-24.241428571428585</v>
      </c>
    </row>
    <row r="199" spans="1:15" outlineLevel="2" x14ac:dyDescent="0.2">
      <c r="A199" t="s">
        <v>0</v>
      </c>
      <c r="B199" t="s">
        <v>215</v>
      </c>
      <c r="C199" t="s">
        <v>247</v>
      </c>
      <c r="D199" t="s">
        <v>578</v>
      </c>
      <c r="E199" t="s">
        <v>41</v>
      </c>
      <c r="F199" t="s">
        <v>42</v>
      </c>
      <c r="G199" t="s">
        <v>5</v>
      </c>
      <c r="H199" s="1">
        <v>700</v>
      </c>
      <c r="I199" s="1">
        <v>835.63</v>
      </c>
      <c r="J199" s="1">
        <f t="shared" si="19"/>
        <v>-135.63</v>
      </c>
      <c r="K199" s="1">
        <f t="shared" si="17"/>
        <v>19.375714285714295</v>
      </c>
      <c r="L199" s="1">
        <v>700</v>
      </c>
      <c r="M199" s="1">
        <v>835.63</v>
      </c>
      <c r="N199" s="1">
        <f t="shared" si="20"/>
        <v>-135.63</v>
      </c>
      <c r="O199" s="1">
        <f t="shared" si="18"/>
        <v>19.375714285714295</v>
      </c>
    </row>
    <row r="200" spans="1:15" outlineLevel="2" x14ac:dyDescent="0.2">
      <c r="A200" t="s">
        <v>0</v>
      </c>
      <c r="B200" t="s">
        <v>215</v>
      </c>
      <c r="C200" t="s">
        <v>248</v>
      </c>
      <c r="D200" s="8" t="s">
        <v>579</v>
      </c>
      <c r="E200" t="s">
        <v>41</v>
      </c>
      <c r="F200" t="s">
        <v>42</v>
      </c>
      <c r="G200" t="s">
        <v>5</v>
      </c>
      <c r="H200" s="1">
        <v>2000</v>
      </c>
      <c r="I200" s="1">
        <v>2329.8200000000002</v>
      </c>
      <c r="J200" s="1">
        <f t="shared" si="19"/>
        <v>-329.82000000000016</v>
      </c>
      <c r="K200" s="1">
        <f t="shared" si="17"/>
        <v>16.491000000000014</v>
      </c>
      <c r="L200" s="1">
        <v>2000</v>
      </c>
      <c r="M200" s="1">
        <v>2329.8200000000002</v>
      </c>
      <c r="N200" s="1">
        <f t="shared" si="20"/>
        <v>-329.82000000000016</v>
      </c>
      <c r="O200" s="1">
        <f t="shared" si="18"/>
        <v>16.491000000000014</v>
      </c>
    </row>
    <row r="201" spans="1:15" outlineLevel="2" x14ac:dyDescent="0.2">
      <c r="A201" t="s">
        <v>0</v>
      </c>
      <c r="B201" t="s">
        <v>215</v>
      </c>
      <c r="C201" t="s">
        <v>215</v>
      </c>
      <c r="D201" t="s">
        <v>216</v>
      </c>
      <c r="E201" t="s">
        <v>193</v>
      </c>
      <c r="F201" t="s">
        <v>194</v>
      </c>
      <c r="G201" t="s">
        <v>5</v>
      </c>
      <c r="H201" s="1">
        <v>6000</v>
      </c>
      <c r="I201" s="1">
        <v>5102.82</v>
      </c>
      <c r="J201" s="1">
        <f t="shared" si="19"/>
        <v>897.18000000000029</v>
      </c>
      <c r="K201" s="1">
        <f t="shared" ref="K201:K244" si="21">IF(J201=0,0,(I201/H201*100)-100)</f>
        <v>-14.953000000000003</v>
      </c>
      <c r="L201" s="1">
        <v>6000</v>
      </c>
      <c r="M201" s="1">
        <v>4926.82</v>
      </c>
      <c r="N201" s="1">
        <f t="shared" si="20"/>
        <v>1073.1800000000003</v>
      </c>
      <c r="O201" s="1">
        <f t="shared" si="18"/>
        <v>-17.88633333333334</v>
      </c>
    </row>
    <row r="202" spans="1:15" outlineLevel="2" x14ac:dyDescent="0.2">
      <c r="A202" t="s">
        <v>0</v>
      </c>
      <c r="B202" t="s">
        <v>215</v>
      </c>
      <c r="C202" t="s">
        <v>215</v>
      </c>
      <c r="D202" t="s">
        <v>216</v>
      </c>
      <c r="E202" t="s">
        <v>47</v>
      </c>
      <c r="F202" t="s">
        <v>48</v>
      </c>
      <c r="G202" t="s">
        <v>5</v>
      </c>
      <c r="H202" s="1">
        <v>4800</v>
      </c>
      <c r="I202" s="1">
        <v>3735.04</v>
      </c>
      <c r="J202" s="1">
        <f t="shared" si="19"/>
        <v>1064.96</v>
      </c>
      <c r="K202" s="1">
        <f t="shared" si="21"/>
        <v>-22.186666666666667</v>
      </c>
      <c r="L202" s="1">
        <v>4800</v>
      </c>
      <c r="M202" s="1">
        <v>3735.04</v>
      </c>
      <c r="N202" s="1">
        <f t="shared" si="20"/>
        <v>1064.96</v>
      </c>
      <c r="O202" s="1">
        <f t="shared" ref="O202:O244" si="22">IF(N202=0,0,(M202/L202*100)-100)</f>
        <v>-22.186666666666667</v>
      </c>
    </row>
    <row r="203" spans="1:15" outlineLevel="2" x14ac:dyDescent="0.2">
      <c r="A203" t="s">
        <v>0</v>
      </c>
      <c r="B203" t="s">
        <v>215</v>
      </c>
      <c r="C203" t="s">
        <v>215</v>
      </c>
      <c r="D203" t="s">
        <v>216</v>
      </c>
      <c r="E203" t="s">
        <v>49</v>
      </c>
      <c r="F203" t="s">
        <v>50</v>
      </c>
      <c r="G203" t="s">
        <v>5</v>
      </c>
      <c r="H203" s="1">
        <v>2000</v>
      </c>
      <c r="I203" s="1">
        <v>895.56</v>
      </c>
      <c r="J203" s="1">
        <f t="shared" si="19"/>
        <v>1104.44</v>
      </c>
      <c r="K203" s="1">
        <f t="shared" si="21"/>
        <v>-55.222000000000001</v>
      </c>
      <c r="L203" s="1">
        <v>2000</v>
      </c>
      <c r="M203" s="1">
        <v>895.56</v>
      </c>
      <c r="N203" s="1">
        <f t="shared" si="20"/>
        <v>1104.44</v>
      </c>
      <c r="O203" s="1">
        <f t="shared" si="22"/>
        <v>-55.222000000000001</v>
      </c>
    </row>
    <row r="204" spans="1:15" outlineLevel="2" x14ac:dyDescent="0.2">
      <c r="A204" t="s">
        <v>0</v>
      </c>
      <c r="B204" t="s">
        <v>215</v>
      </c>
      <c r="C204" t="s">
        <v>215</v>
      </c>
      <c r="D204" t="s">
        <v>216</v>
      </c>
      <c r="E204" t="s">
        <v>55</v>
      </c>
      <c r="F204" t="s">
        <v>56</v>
      </c>
      <c r="G204" t="s">
        <v>5</v>
      </c>
      <c r="H204" s="1">
        <v>336000</v>
      </c>
      <c r="I204" s="1">
        <v>334257.03000000003</v>
      </c>
      <c r="J204" s="1">
        <f t="shared" si="19"/>
        <v>1742.9699999999721</v>
      </c>
      <c r="K204" s="1">
        <f t="shared" si="21"/>
        <v>-0.51874107142856474</v>
      </c>
      <c r="L204" s="1">
        <v>336000</v>
      </c>
      <c r="M204" s="1">
        <v>334257.03000000003</v>
      </c>
      <c r="N204" s="1">
        <f t="shared" si="20"/>
        <v>1742.9699999999721</v>
      </c>
      <c r="O204" s="1">
        <f t="shared" si="22"/>
        <v>-0.51874107142856474</v>
      </c>
    </row>
    <row r="205" spans="1:15" outlineLevel="2" x14ac:dyDescent="0.2">
      <c r="A205" t="s">
        <v>0</v>
      </c>
      <c r="B205" t="s">
        <v>215</v>
      </c>
      <c r="C205" t="s">
        <v>215</v>
      </c>
      <c r="D205" t="s">
        <v>216</v>
      </c>
      <c r="E205" t="s">
        <v>57</v>
      </c>
      <c r="F205" t="s">
        <v>58</v>
      </c>
      <c r="G205" t="s">
        <v>5</v>
      </c>
      <c r="H205" s="1">
        <v>5200</v>
      </c>
      <c r="I205" s="1">
        <v>5153.32</v>
      </c>
      <c r="J205" s="1">
        <f t="shared" si="19"/>
        <v>46.680000000000291</v>
      </c>
      <c r="K205" s="1">
        <f t="shared" si="21"/>
        <v>-0.89769230769231001</v>
      </c>
      <c r="L205" s="1">
        <v>5200</v>
      </c>
      <c r="M205" s="1">
        <v>5153.32</v>
      </c>
      <c r="N205" s="1">
        <f t="shared" si="20"/>
        <v>46.680000000000291</v>
      </c>
      <c r="O205" s="1">
        <f t="shared" si="22"/>
        <v>-0.89769230769231001</v>
      </c>
    </row>
    <row r="206" spans="1:15" outlineLevel="2" x14ac:dyDescent="0.2">
      <c r="A206" t="s">
        <v>0</v>
      </c>
      <c r="B206" t="s">
        <v>215</v>
      </c>
      <c r="C206" t="s">
        <v>215</v>
      </c>
      <c r="D206" t="s">
        <v>216</v>
      </c>
      <c r="E206" t="s">
        <v>63</v>
      </c>
      <c r="F206" t="s">
        <v>64</v>
      </c>
      <c r="G206" t="s">
        <v>5</v>
      </c>
      <c r="H206" s="1">
        <v>10300</v>
      </c>
      <c r="I206" s="1">
        <v>10505.24</v>
      </c>
      <c r="J206" s="1">
        <f t="shared" si="19"/>
        <v>-205.23999999999978</v>
      </c>
      <c r="K206" s="1">
        <f t="shared" si="21"/>
        <v>1.9926213592232926</v>
      </c>
      <c r="L206" s="1">
        <v>10300</v>
      </c>
      <c r="M206" s="1">
        <v>10505.24</v>
      </c>
      <c r="N206" s="1">
        <f t="shared" si="20"/>
        <v>-205.23999999999978</v>
      </c>
      <c r="O206" s="1">
        <f t="shared" si="22"/>
        <v>1.9926213592232926</v>
      </c>
    </row>
    <row r="207" spans="1:15" outlineLevel="2" x14ac:dyDescent="0.2">
      <c r="A207" t="s">
        <v>0</v>
      </c>
      <c r="B207" t="s">
        <v>215</v>
      </c>
      <c r="C207" t="s">
        <v>215</v>
      </c>
      <c r="D207" t="s">
        <v>216</v>
      </c>
      <c r="E207" t="s">
        <v>65</v>
      </c>
      <c r="F207" t="s">
        <v>66</v>
      </c>
      <c r="G207" t="s">
        <v>5</v>
      </c>
      <c r="H207" s="1">
        <v>11400</v>
      </c>
      <c r="I207" s="1">
        <v>11660.06</v>
      </c>
      <c r="J207" s="1">
        <f t="shared" si="19"/>
        <v>-260.05999999999949</v>
      </c>
      <c r="K207" s="1">
        <f t="shared" si="21"/>
        <v>2.2812280701754304</v>
      </c>
      <c r="L207" s="1">
        <v>11400</v>
      </c>
      <c r="M207" s="1">
        <v>11660.06</v>
      </c>
      <c r="N207" s="1">
        <f t="shared" si="20"/>
        <v>-260.05999999999949</v>
      </c>
      <c r="O207" s="1">
        <f t="shared" si="22"/>
        <v>2.2812280701754304</v>
      </c>
    </row>
    <row r="208" spans="1:15" outlineLevel="2" x14ac:dyDescent="0.2">
      <c r="A208" t="s">
        <v>0</v>
      </c>
      <c r="B208" t="s">
        <v>215</v>
      </c>
      <c r="C208" t="s">
        <v>215</v>
      </c>
      <c r="D208" t="s">
        <v>216</v>
      </c>
      <c r="E208" t="s">
        <v>3</v>
      </c>
      <c r="F208" t="s">
        <v>4</v>
      </c>
      <c r="G208" t="s">
        <v>5</v>
      </c>
      <c r="H208" s="1">
        <v>77100</v>
      </c>
      <c r="I208" s="1">
        <v>77590.34</v>
      </c>
      <c r="J208" s="1">
        <f t="shared" si="19"/>
        <v>-490.33999999999651</v>
      </c>
      <c r="K208" s="1">
        <f t="shared" si="21"/>
        <v>0.6359792477302193</v>
      </c>
      <c r="L208" s="1">
        <v>77100</v>
      </c>
      <c r="M208" s="1">
        <v>77590.34</v>
      </c>
      <c r="N208" s="1">
        <f t="shared" si="20"/>
        <v>-490.33999999999651</v>
      </c>
      <c r="O208" s="1">
        <f t="shared" si="22"/>
        <v>0.6359792477302193</v>
      </c>
    </row>
    <row r="209" spans="1:15" outlineLevel="2" x14ac:dyDescent="0.2">
      <c r="A209" t="s">
        <v>0</v>
      </c>
      <c r="B209" t="s">
        <v>215</v>
      </c>
      <c r="C209" t="s">
        <v>215</v>
      </c>
      <c r="D209" t="s">
        <v>216</v>
      </c>
      <c r="E209" t="s">
        <v>67</v>
      </c>
      <c r="F209" t="s">
        <v>68</v>
      </c>
      <c r="G209" t="s">
        <v>5</v>
      </c>
      <c r="H209" s="1">
        <v>2200</v>
      </c>
      <c r="I209" s="1">
        <v>4013.42</v>
      </c>
      <c r="J209" s="1">
        <f t="shared" si="19"/>
        <v>-1813.42</v>
      </c>
      <c r="K209" s="1">
        <f t="shared" si="21"/>
        <v>82.428181818181798</v>
      </c>
      <c r="L209" s="1">
        <v>0</v>
      </c>
      <c r="M209" s="1">
        <v>0</v>
      </c>
      <c r="N209" s="1">
        <f t="shared" si="20"/>
        <v>0</v>
      </c>
      <c r="O209" s="1">
        <f t="shared" si="22"/>
        <v>0</v>
      </c>
    </row>
    <row r="210" spans="1:15" outlineLevel="2" x14ac:dyDescent="0.2">
      <c r="A210" t="s">
        <v>0</v>
      </c>
      <c r="B210" t="s">
        <v>215</v>
      </c>
      <c r="C210" t="s">
        <v>215</v>
      </c>
      <c r="D210" t="s">
        <v>216</v>
      </c>
      <c r="E210" t="s">
        <v>69</v>
      </c>
      <c r="F210" t="s">
        <v>70</v>
      </c>
      <c r="G210" t="s">
        <v>5</v>
      </c>
      <c r="H210" s="1">
        <v>3300</v>
      </c>
      <c r="I210" s="1">
        <v>0</v>
      </c>
      <c r="J210" s="1">
        <f t="shared" si="19"/>
        <v>3300</v>
      </c>
      <c r="K210" s="1">
        <f t="shared" si="21"/>
        <v>-100</v>
      </c>
      <c r="L210" s="1">
        <v>0</v>
      </c>
      <c r="M210" s="1">
        <v>0</v>
      </c>
      <c r="N210" s="1">
        <f t="shared" si="20"/>
        <v>0</v>
      </c>
      <c r="O210" s="1">
        <f t="shared" si="22"/>
        <v>0</v>
      </c>
    </row>
    <row r="211" spans="1:15" outlineLevel="2" x14ac:dyDescent="0.2">
      <c r="A211" t="s">
        <v>0</v>
      </c>
      <c r="B211" t="s">
        <v>215</v>
      </c>
      <c r="C211" t="s">
        <v>215</v>
      </c>
      <c r="D211" t="s">
        <v>216</v>
      </c>
      <c r="E211" t="s">
        <v>71</v>
      </c>
      <c r="F211" t="s">
        <v>72</v>
      </c>
      <c r="G211" t="s">
        <v>5</v>
      </c>
      <c r="H211" s="1">
        <v>5500</v>
      </c>
      <c r="I211" s="1">
        <v>2928.18</v>
      </c>
      <c r="J211" s="1">
        <f t="shared" si="19"/>
        <v>2571.8200000000002</v>
      </c>
      <c r="K211" s="1">
        <f t="shared" si="21"/>
        <v>-46.760363636363643</v>
      </c>
      <c r="L211" s="1">
        <v>5500</v>
      </c>
      <c r="M211" s="1">
        <v>3199.46</v>
      </c>
      <c r="N211" s="1">
        <f t="shared" si="20"/>
        <v>2300.54</v>
      </c>
      <c r="O211" s="1">
        <f t="shared" si="22"/>
        <v>-41.827999999999996</v>
      </c>
    </row>
    <row r="212" spans="1:15" outlineLevel="2" x14ac:dyDescent="0.2">
      <c r="A212" t="s">
        <v>0</v>
      </c>
      <c r="B212" t="s">
        <v>215</v>
      </c>
      <c r="C212" t="s">
        <v>215</v>
      </c>
      <c r="D212" t="s">
        <v>216</v>
      </c>
      <c r="E212" t="s">
        <v>73</v>
      </c>
      <c r="F212" t="s">
        <v>74</v>
      </c>
      <c r="G212" t="s">
        <v>5</v>
      </c>
      <c r="H212" s="1">
        <v>12500</v>
      </c>
      <c r="I212" s="1">
        <v>12382.23</v>
      </c>
      <c r="J212" s="1">
        <f t="shared" si="19"/>
        <v>117.77000000000044</v>
      </c>
      <c r="K212" s="1">
        <f t="shared" si="21"/>
        <v>-0.94216000000000122</v>
      </c>
      <c r="L212" s="1">
        <v>12500</v>
      </c>
      <c r="M212" s="1">
        <v>12382.23</v>
      </c>
      <c r="N212" s="1">
        <f t="shared" si="20"/>
        <v>117.77000000000044</v>
      </c>
      <c r="O212" s="1">
        <f t="shared" si="22"/>
        <v>-0.94216000000000122</v>
      </c>
    </row>
    <row r="213" spans="1:15" outlineLevel="2" x14ac:dyDescent="0.2">
      <c r="A213" t="s">
        <v>0</v>
      </c>
      <c r="B213" t="s">
        <v>215</v>
      </c>
      <c r="C213" t="s">
        <v>215</v>
      </c>
      <c r="D213" t="s">
        <v>216</v>
      </c>
      <c r="E213" t="s">
        <v>75</v>
      </c>
      <c r="F213" t="s">
        <v>76</v>
      </c>
      <c r="G213" t="s">
        <v>5</v>
      </c>
      <c r="H213" s="1">
        <v>9000</v>
      </c>
      <c r="I213" s="1">
        <v>5016.12</v>
      </c>
      <c r="J213" s="1">
        <f t="shared" si="19"/>
        <v>3983.88</v>
      </c>
      <c r="K213" s="1">
        <f t="shared" si="21"/>
        <v>-44.265333333333331</v>
      </c>
      <c r="L213" s="1">
        <v>9000</v>
      </c>
      <c r="M213" s="1">
        <v>5016.12</v>
      </c>
      <c r="N213" s="1">
        <f t="shared" si="20"/>
        <v>3983.88</v>
      </c>
      <c r="O213" s="1">
        <f t="shared" si="22"/>
        <v>-44.265333333333331</v>
      </c>
    </row>
    <row r="214" spans="1:15" outlineLevel="2" x14ac:dyDescent="0.2">
      <c r="A214" t="s">
        <v>0</v>
      </c>
      <c r="B214" t="s">
        <v>215</v>
      </c>
      <c r="C214" t="s">
        <v>215</v>
      </c>
      <c r="D214" t="s">
        <v>216</v>
      </c>
      <c r="E214" t="s">
        <v>219</v>
      </c>
      <c r="F214" t="s">
        <v>220</v>
      </c>
      <c r="G214" t="s">
        <v>5</v>
      </c>
      <c r="H214" s="1">
        <v>5000</v>
      </c>
      <c r="I214" s="1">
        <v>4787.88</v>
      </c>
      <c r="J214" s="1">
        <f t="shared" si="19"/>
        <v>212.11999999999989</v>
      </c>
      <c r="K214" s="1">
        <f t="shared" si="21"/>
        <v>-4.2424000000000035</v>
      </c>
      <c r="L214" s="1">
        <v>5000</v>
      </c>
      <c r="M214" s="1">
        <v>4787.88</v>
      </c>
      <c r="N214" s="1">
        <f t="shared" si="20"/>
        <v>212.11999999999989</v>
      </c>
      <c r="O214" s="1">
        <f t="shared" si="22"/>
        <v>-4.2424000000000035</v>
      </c>
    </row>
    <row r="215" spans="1:15" outlineLevel="2" x14ac:dyDescent="0.2">
      <c r="A215" t="s">
        <v>0</v>
      </c>
      <c r="B215" t="s">
        <v>215</v>
      </c>
      <c r="C215" t="s">
        <v>215</v>
      </c>
      <c r="D215" t="s">
        <v>216</v>
      </c>
      <c r="E215" t="s">
        <v>221</v>
      </c>
      <c r="F215" t="s">
        <v>222</v>
      </c>
      <c r="G215" t="s">
        <v>5</v>
      </c>
      <c r="H215" s="1">
        <v>40000</v>
      </c>
      <c r="I215" s="1">
        <v>42903</v>
      </c>
      <c r="J215" s="1">
        <f t="shared" si="19"/>
        <v>-2903</v>
      </c>
      <c r="K215" s="1">
        <f t="shared" si="21"/>
        <v>7.2575000000000074</v>
      </c>
      <c r="L215" s="1">
        <v>40000</v>
      </c>
      <c r="M215" s="1">
        <v>43057.5</v>
      </c>
      <c r="N215" s="1">
        <f t="shared" si="20"/>
        <v>-3057.5</v>
      </c>
      <c r="O215" s="1">
        <f t="shared" si="22"/>
        <v>7.6437499999999972</v>
      </c>
    </row>
    <row r="216" spans="1:15" outlineLevel="2" x14ac:dyDescent="0.2">
      <c r="A216" t="s">
        <v>0</v>
      </c>
      <c r="B216" t="s">
        <v>215</v>
      </c>
      <c r="C216" t="s">
        <v>215</v>
      </c>
      <c r="D216" t="s">
        <v>216</v>
      </c>
      <c r="E216" t="s">
        <v>81</v>
      </c>
      <c r="F216" t="s">
        <v>82</v>
      </c>
      <c r="G216" t="s">
        <v>5</v>
      </c>
      <c r="H216" s="1">
        <v>3000</v>
      </c>
      <c r="I216" s="1">
        <v>2994.5</v>
      </c>
      <c r="J216" s="1">
        <f t="shared" si="19"/>
        <v>5.5</v>
      </c>
      <c r="K216" s="1">
        <f t="shared" si="21"/>
        <v>-0.18333333333333712</v>
      </c>
      <c r="L216" s="1">
        <v>3000</v>
      </c>
      <c r="M216" s="1">
        <v>2994.5</v>
      </c>
      <c r="N216" s="1">
        <f t="shared" si="20"/>
        <v>5.5</v>
      </c>
      <c r="O216" s="1">
        <f t="shared" si="22"/>
        <v>-0.18333333333333712</v>
      </c>
    </row>
    <row r="217" spans="1:15" outlineLevel="2" x14ac:dyDescent="0.2">
      <c r="A217" t="s">
        <v>0</v>
      </c>
      <c r="B217" t="s">
        <v>215</v>
      </c>
      <c r="C217" t="s">
        <v>215</v>
      </c>
      <c r="D217" t="s">
        <v>216</v>
      </c>
      <c r="E217" t="s">
        <v>85</v>
      </c>
      <c r="F217" t="s">
        <v>86</v>
      </c>
      <c r="G217" t="s">
        <v>5</v>
      </c>
      <c r="H217" s="1">
        <v>25300</v>
      </c>
      <c r="I217" s="1">
        <v>25151.27</v>
      </c>
      <c r="J217" s="1">
        <f t="shared" si="19"/>
        <v>148.72999999999956</v>
      </c>
      <c r="K217" s="1">
        <f t="shared" si="21"/>
        <v>-0.58786561264821557</v>
      </c>
      <c r="L217" s="1">
        <v>25300</v>
      </c>
      <c r="M217" s="1">
        <v>25151.27</v>
      </c>
      <c r="N217" s="1">
        <f t="shared" si="20"/>
        <v>148.72999999999956</v>
      </c>
      <c r="O217" s="1">
        <f t="shared" si="22"/>
        <v>-0.58786561264821557</v>
      </c>
    </row>
    <row r="218" spans="1:15" outlineLevel="2" x14ac:dyDescent="0.2">
      <c r="A218" t="s">
        <v>0</v>
      </c>
      <c r="B218" t="s">
        <v>215</v>
      </c>
      <c r="C218" t="s">
        <v>215</v>
      </c>
      <c r="D218" t="s">
        <v>216</v>
      </c>
      <c r="E218" t="s">
        <v>6</v>
      </c>
      <c r="F218" t="s">
        <v>7</v>
      </c>
      <c r="G218" t="s">
        <v>5</v>
      </c>
      <c r="H218" s="1">
        <v>4700</v>
      </c>
      <c r="I218" s="1">
        <v>4592.18</v>
      </c>
      <c r="J218" s="1">
        <f t="shared" si="19"/>
        <v>107.81999999999971</v>
      </c>
      <c r="K218" s="1">
        <f t="shared" si="21"/>
        <v>-2.2940425531914741</v>
      </c>
      <c r="L218" s="1">
        <v>4700</v>
      </c>
      <c r="M218" s="1">
        <v>4592.18</v>
      </c>
      <c r="N218" s="1">
        <f t="shared" si="20"/>
        <v>107.81999999999971</v>
      </c>
      <c r="O218" s="1">
        <f t="shared" si="22"/>
        <v>-2.2940425531914741</v>
      </c>
    </row>
    <row r="219" spans="1:15" outlineLevel="2" x14ac:dyDescent="0.2">
      <c r="A219" t="s">
        <v>0</v>
      </c>
      <c r="B219" t="s">
        <v>215</v>
      </c>
      <c r="C219" t="s">
        <v>215</v>
      </c>
      <c r="D219" t="s">
        <v>216</v>
      </c>
      <c r="E219" t="s">
        <v>91</v>
      </c>
      <c r="F219" t="s">
        <v>92</v>
      </c>
      <c r="G219" t="s">
        <v>5</v>
      </c>
      <c r="H219" s="1">
        <v>2700</v>
      </c>
      <c r="I219" s="1">
        <v>2662.35</v>
      </c>
      <c r="J219" s="1">
        <f t="shared" si="19"/>
        <v>37.650000000000091</v>
      </c>
      <c r="K219" s="1">
        <f t="shared" si="21"/>
        <v>-1.3944444444444457</v>
      </c>
      <c r="L219" s="1">
        <v>0</v>
      </c>
      <c r="M219" s="1">
        <v>0</v>
      </c>
      <c r="N219" s="1">
        <f t="shared" si="20"/>
        <v>0</v>
      </c>
      <c r="O219" s="1">
        <f t="shared" si="22"/>
        <v>0</v>
      </c>
    </row>
    <row r="220" spans="1:15" outlineLevel="2" x14ac:dyDescent="0.2">
      <c r="A220" t="s">
        <v>0</v>
      </c>
      <c r="B220" t="s">
        <v>215</v>
      </c>
      <c r="C220" t="s">
        <v>215</v>
      </c>
      <c r="D220" t="s">
        <v>216</v>
      </c>
      <c r="E220" t="s">
        <v>93</v>
      </c>
      <c r="F220" t="s">
        <v>94</v>
      </c>
      <c r="G220" t="s">
        <v>5</v>
      </c>
      <c r="H220" s="1">
        <v>83500</v>
      </c>
      <c r="I220" s="1">
        <v>83289.47</v>
      </c>
      <c r="J220" s="1">
        <f t="shared" si="19"/>
        <v>210.52999999999884</v>
      </c>
      <c r="K220" s="1">
        <f t="shared" si="21"/>
        <v>-0.25213173652693399</v>
      </c>
      <c r="L220" s="1">
        <v>0</v>
      </c>
      <c r="M220" s="1">
        <v>0</v>
      </c>
      <c r="N220" s="1">
        <f t="shared" si="20"/>
        <v>0</v>
      </c>
      <c r="O220" s="1">
        <f t="shared" si="22"/>
        <v>0</v>
      </c>
    </row>
    <row r="221" spans="1:15" outlineLevel="2" x14ac:dyDescent="0.2">
      <c r="A221" t="s">
        <v>0</v>
      </c>
      <c r="B221" t="s">
        <v>215</v>
      </c>
      <c r="C221" t="s">
        <v>215</v>
      </c>
      <c r="D221" t="s">
        <v>216</v>
      </c>
      <c r="E221" t="s">
        <v>95</v>
      </c>
      <c r="F221" t="s">
        <v>96</v>
      </c>
      <c r="G221" t="s">
        <v>5</v>
      </c>
      <c r="H221" s="1">
        <v>2700</v>
      </c>
      <c r="I221" s="1">
        <v>3137.94</v>
      </c>
      <c r="J221" s="1">
        <f t="shared" si="19"/>
        <v>-437.94000000000005</v>
      </c>
      <c r="K221" s="1">
        <f t="shared" si="21"/>
        <v>16.220000000000013</v>
      </c>
      <c r="L221" s="1">
        <v>0</v>
      </c>
      <c r="M221" s="1">
        <v>0</v>
      </c>
      <c r="N221" s="1">
        <f t="shared" si="20"/>
        <v>0</v>
      </c>
      <c r="O221" s="1">
        <f t="shared" si="22"/>
        <v>0</v>
      </c>
    </row>
    <row r="222" spans="1:15" outlineLevel="2" x14ac:dyDescent="0.2">
      <c r="A222" t="s">
        <v>0</v>
      </c>
      <c r="B222" t="s">
        <v>215</v>
      </c>
      <c r="C222" t="s">
        <v>215</v>
      </c>
      <c r="D222" t="s">
        <v>216</v>
      </c>
      <c r="E222" t="s">
        <v>99</v>
      </c>
      <c r="F222" t="s">
        <v>100</v>
      </c>
      <c r="G222" t="s">
        <v>5</v>
      </c>
      <c r="H222" s="1">
        <v>16100</v>
      </c>
      <c r="I222" s="1">
        <v>15215.33</v>
      </c>
      <c r="J222" s="1">
        <f t="shared" si="19"/>
        <v>884.67000000000007</v>
      </c>
      <c r="K222" s="1">
        <f t="shared" si="21"/>
        <v>-5.4948447204969</v>
      </c>
      <c r="L222" s="1">
        <v>0</v>
      </c>
      <c r="M222" s="1">
        <v>0</v>
      </c>
      <c r="N222" s="1">
        <f t="shared" si="20"/>
        <v>0</v>
      </c>
      <c r="O222" s="1">
        <f t="shared" si="22"/>
        <v>0</v>
      </c>
    </row>
    <row r="223" spans="1:15" outlineLevel="2" x14ac:dyDescent="0.2">
      <c r="A223" t="s">
        <v>0</v>
      </c>
      <c r="B223" t="s">
        <v>215</v>
      </c>
      <c r="C223" t="s">
        <v>215</v>
      </c>
      <c r="D223" t="s">
        <v>216</v>
      </c>
      <c r="E223" t="s">
        <v>105</v>
      </c>
      <c r="F223" t="s">
        <v>106</v>
      </c>
      <c r="G223" t="s">
        <v>5</v>
      </c>
      <c r="H223" s="1">
        <v>6300</v>
      </c>
      <c r="I223" s="1">
        <v>6281.55</v>
      </c>
      <c r="J223" s="1">
        <f t="shared" si="19"/>
        <v>18.449999999999818</v>
      </c>
      <c r="K223" s="1">
        <f t="shared" si="21"/>
        <v>-0.29285714285714448</v>
      </c>
      <c r="L223" s="1">
        <v>6300</v>
      </c>
      <c r="M223" s="1">
        <v>6281.55</v>
      </c>
      <c r="N223" s="1">
        <f t="shared" si="20"/>
        <v>18.449999999999818</v>
      </c>
      <c r="O223" s="1">
        <f t="shared" si="22"/>
        <v>-0.29285714285714448</v>
      </c>
    </row>
    <row r="224" spans="1:15" outlineLevel="2" x14ac:dyDescent="0.2">
      <c r="A224" t="s">
        <v>0</v>
      </c>
      <c r="B224" t="s">
        <v>215</v>
      </c>
      <c r="C224" t="s">
        <v>215</v>
      </c>
      <c r="D224" t="s">
        <v>216</v>
      </c>
      <c r="E224" t="s">
        <v>107</v>
      </c>
      <c r="F224" t="s">
        <v>108</v>
      </c>
      <c r="G224" t="s">
        <v>5</v>
      </c>
      <c r="H224" s="1">
        <v>400</v>
      </c>
      <c r="I224" s="1">
        <v>224</v>
      </c>
      <c r="J224" s="1">
        <f t="shared" si="19"/>
        <v>176</v>
      </c>
      <c r="K224" s="1">
        <f t="shared" si="21"/>
        <v>-43.999999999999993</v>
      </c>
      <c r="L224" s="1">
        <v>400</v>
      </c>
      <c r="M224" s="1">
        <v>224</v>
      </c>
      <c r="N224" s="1">
        <f t="shared" si="20"/>
        <v>176</v>
      </c>
      <c r="O224" s="1">
        <f t="shared" si="22"/>
        <v>-43.999999999999993</v>
      </c>
    </row>
    <row r="225" spans="1:16" outlineLevel="2" x14ac:dyDescent="0.2">
      <c r="A225" t="s">
        <v>0</v>
      </c>
      <c r="B225" t="s">
        <v>215</v>
      </c>
      <c r="C225" t="s">
        <v>215</v>
      </c>
      <c r="D225" t="s">
        <v>216</v>
      </c>
      <c r="E225" t="s">
        <v>109</v>
      </c>
      <c r="F225" t="s">
        <v>12</v>
      </c>
      <c r="G225" t="s">
        <v>5</v>
      </c>
      <c r="H225" s="1">
        <v>1500</v>
      </c>
      <c r="I225" s="1">
        <v>1115.68</v>
      </c>
      <c r="J225" s="1">
        <f t="shared" si="19"/>
        <v>384.31999999999994</v>
      </c>
      <c r="K225" s="1">
        <f t="shared" si="21"/>
        <v>-25.621333333333325</v>
      </c>
      <c r="L225" s="1">
        <v>1500</v>
      </c>
      <c r="M225" s="1">
        <v>1115.68</v>
      </c>
      <c r="N225" s="1">
        <f t="shared" si="20"/>
        <v>384.31999999999994</v>
      </c>
      <c r="O225" s="1">
        <f t="shared" si="22"/>
        <v>-25.621333333333325</v>
      </c>
    </row>
    <row r="226" spans="1:16" outlineLevel="2" x14ac:dyDescent="0.2">
      <c r="A226" t="s">
        <v>0</v>
      </c>
      <c r="B226" t="s">
        <v>215</v>
      </c>
      <c r="C226" t="s">
        <v>215</v>
      </c>
      <c r="D226" t="s">
        <v>216</v>
      </c>
      <c r="E226" t="s">
        <v>110</v>
      </c>
      <c r="F226" t="s">
        <v>111</v>
      </c>
      <c r="G226" t="s">
        <v>5</v>
      </c>
      <c r="H226" s="1">
        <v>1500</v>
      </c>
      <c r="I226" s="1">
        <v>1802.48</v>
      </c>
      <c r="J226" s="1">
        <f t="shared" si="19"/>
        <v>-302.48</v>
      </c>
      <c r="K226" s="1">
        <f t="shared" si="21"/>
        <v>20.165333333333322</v>
      </c>
      <c r="L226" s="1">
        <v>1500</v>
      </c>
      <c r="M226" s="1">
        <v>1049.29</v>
      </c>
      <c r="N226" s="1">
        <f t="shared" si="20"/>
        <v>450.71000000000004</v>
      </c>
      <c r="O226" s="1">
        <f t="shared" si="22"/>
        <v>-30.047333333333341</v>
      </c>
    </row>
    <row r="227" spans="1:16" outlineLevel="2" x14ac:dyDescent="0.2">
      <c r="A227" t="s">
        <v>0</v>
      </c>
      <c r="B227" t="s">
        <v>215</v>
      </c>
      <c r="C227" t="s">
        <v>215</v>
      </c>
      <c r="D227" t="s">
        <v>216</v>
      </c>
      <c r="E227" t="s">
        <v>176</v>
      </c>
      <c r="F227" t="s">
        <v>177</v>
      </c>
      <c r="G227" t="s">
        <v>5</v>
      </c>
      <c r="H227" s="1">
        <v>-5000</v>
      </c>
      <c r="I227" s="1">
        <v>-4519.03</v>
      </c>
      <c r="J227" s="1">
        <f t="shared" si="19"/>
        <v>-480.97000000000025</v>
      </c>
      <c r="K227" s="1">
        <f t="shared" si="21"/>
        <v>-9.6193999999999988</v>
      </c>
      <c r="L227" s="1">
        <v>-5000</v>
      </c>
      <c r="M227" s="1">
        <v>-4674.3</v>
      </c>
      <c r="N227" s="1">
        <f t="shared" si="20"/>
        <v>-325.69999999999982</v>
      </c>
      <c r="O227" s="1">
        <f t="shared" si="22"/>
        <v>-6.5139999999999958</v>
      </c>
    </row>
    <row r="228" spans="1:16" outlineLevel="2" x14ac:dyDescent="0.2">
      <c r="A228" t="s">
        <v>0</v>
      </c>
      <c r="B228" t="s">
        <v>215</v>
      </c>
      <c r="C228" t="s">
        <v>215</v>
      </c>
      <c r="D228" t="s">
        <v>216</v>
      </c>
      <c r="E228" t="s">
        <v>117</v>
      </c>
      <c r="F228" t="s">
        <v>118</v>
      </c>
      <c r="G228" t="s">
        <v>5</v>
      </c>
      <c r="H228" s="1">
        <v>-24000</v>
      </c>
      <c r="I228" s="1">
        <v>-24221.599999999999</v>
      </c>
      <c r="J228" s="1">
        <f t="shared" si="19"/>
        <v>221.59999999999854</v>
      </c>
      <c r="K228" s="1">
        <f t="shared" si="21"/>
        <v>0.9233333333333178</v>
      </c>
      <c r="L228" s="1">
        <v>-24000</v>
      </c>
      <c r="M228" s="1">
        <v>-23624.36</v>
      </c>
      <c r="N228" s="1">
        <f t="shared" si="20"/>
        <v>-375.63999999999942</v>
      </c>
      <c r="O228" s="1">
        <f t="shared" si="22"/>
        <v>-1.5651666666666557</v>
      </c>
    </row>
    <row r="229" spans="1:16" outlineLevel="2" x14ac:dyDescent="0.2">
      <c r="A229" t="s">
        <v>0</v>
      </c>
      <c r="B229" t="s">
        <v>215</v>
      </c>
      <c r="C229" t="s">
        <v>215</v>
      </c>
      <c r="D229" t="s">
        <v>216</v>
      </c>
      <c r="E229" t="s">
        <v>225</v>
      </c>
      <c r="F229" t="s">
        <v>118</v>
      </c>
      <c r="G229" t="s">
        <v>5</v>
      </c>
      <c r="H229" s="1">
        <v>-8500</v>
      </c>
      <c r="I229" s="1">
        <v>-8404.0499999999993</v>
      </c>
      <c r="J229" s="1">
        <f t="shared" si="19"/>
        <v>-95.950000000000728</v>
      </c>
      <c r="K229" s="1">
        <f t="shared" si="21"/>
        <v>-1.1288235294117754</v>
      </c>
      <c r="L229" s="1">
        <v>-8500</v>
      </c>
      <c r="M229" s="1">
        <v>-8633.24</v>
      </c>
      <c r="N229" s="1">
        <f t="shared" si="20"/>
        <v>133.23999999999978</v>
      </c>
      <c r="O229" s="1">
        <f t="shared" si="22"/>
        <v>1.5675294117646956</v>
      </c>
    </row>
    <row r="230" spans="1:16" s="8" customFormat="1" outlineLevel="2" x14ac:dyDescent="0.2">
      <c r="A230" s="8" t="s">
        <v>0</v>
      </c>
      <c r="B230" s="8" t="s">
        <v>215</v>
      </c>
      <c r="C230" s="8" t="s">
        <v>215</v>
      </c>
      <c r="D230" s="8" t="s">
        <v>216</v>
      </c>
      <c r="E230" s="8" t="s">
        <v>226</v>
      </c>
      <c r="F230" s="8" t="s">
        <v>227</v>
      </c>
      <c r="G230" s="8" t="s">
        <v>5</v>
      </c>
      <c r="H230" s="36">
        <v>0</v>
      </c>
      <c r="I230" s="36">
        <v>-542.1</v>
      </c>
      <c r="J230" s="36">
        <f t="shared" si="19"/>
        <v>542.1</v>
      </c>
      <c r="K230" s="36">
        <v>100</v>
      </c>
      <c r="L230" s="36">
        <v>0</v>
      </c>
      <c r="M230" s="36">
        <v>-891.74</v>
      </c>
      <c r="N230" s="36">
        <f t="shared" si="20"/>
        <v>891.74</v>
      </c>
      <c r="O230" s="36">
        <v>100</v>
      </c>
      <c r="P230" s="21"/>
    </row>
    <row r="231" spans="1:16" outlineLevel="2" x14ac:dyDescent="0.2">
      <c r="A231" t="s">
        <v>0</v>
      </c>
      <c r="B231" t="s">
        <v>215</v>
      </c>
      <c r="C231" t="s">
        <v>215</v>
      </c>
      <c r="D231" t="s">
        <v>216</v>
      </c>
      <c r="E231" t="s">
        <v>119</v>
      </c>
      <c r="F231" t="s">
        <v>120</v>
      </c>
      <c r="G231" t="s">
        <v>5</v>
      </c>
      <c r="H231" s="1">
        <v>-27500</v>
      </c>
      <c r="I231" s="1">
        <v>-27049.17</v>
      </c>
      <c r="J231" s="1">
        <f t="shared" si="19"/>
        <v>-450.83000000000175</v>
      </c>
      <c r="K231" s="1">
        <f t="shared" si="21"/>
        <v>-1.6393818181818318</v>
      </c>
      <c r="L231" s="1">
        <v>0</v>
      </c>
      <c r="M231" s="1">
        <v>0</v>
      </c>
      <c r="N231" s="1">
        <f t="shared" si="20"/>
        <v>0</v>
      </c>
      <c r="O231" s="1">
        <f t="shared" si="22"/>
        <v>0</v>
      </c>
    </row>
    <row r="232" spans="1:16" outlineLevel="2" x14ac:dyDescent="0.2">
      <c r="A232" t="s">
        <v>0</v>
      </c>
      <c r="B232" t="s">
        <v>215</v>
      </c>
      <c r="C232" t="s">
        <v>215</v>
      </c>
      <c r="D232" t="s">
        <v>216</v>
      </c>
      <c r="E232" t="s">
        <v>121</v>
      </c>
      <c r="F232" t="s">
        <v>122</v>
      </c>
      <c r="G232" t="s">
        <v>5</v>
      </c>
      <c r="H232" s="1">
        <v>-10500</v>
      </c>
      <c r="I232" s="1">
        <v>-10336.459999999999</v>
      </c>
      <c r="J232" s="1">
        <f t="shared" si="19"/>
        <v>-163.54000000000087</v>
      </c>
      <c r="K232" s="1">
        <f t="shared" si="21"/>
        <v>-1.5575238095238149</v>
      </c>
      <c r="L232" s="1">
        <v>-10500</v>
      </c>
      <c r="M232" s="1">
        <v>-10336.459999999999</v>
      </c>
      <c r="N232" s="1">
        <f t="shared" si="20"/>
        <v>-163.54000000000087</v>
      </c>
      <c r="O232" s="1">
        <f t="shared" si="22"/>
        <v>-1.5575238095238149</v>
      </c>
    </row>
    <row r="233" spans="1:16" s="8" customFormat="1" outlineLevel="2" x14ac:dyDescent="0.2">
      <c r="A233" s="8" t="s">
        <v>0</v>
      </c>
      <c r="B233" s="8" t="s">
        <v>215</v>
      </c>
      <c r="C233" s="8" t="s">
        <v>474</v>
      </c>
      <c r="D233" s="8" t="s">
        <v>475</v>
      </c>
      <c r="E233" s="8" t="s">
        <v>121</v>
      </c>
      <c r="F233" s="8" t="s">
        <v>122</v>
      </c>
      <c r="G233" s="8" t="s">
        <v>5</v>
      </c>
      <c r="H233" s="36">
        <v>0</v>
      </c>
      <c r="I233" s="36">
        <v>-566.41999999999996</v>
      </c>
      <c r="J233" s="36">
        <f t="shared" si="19"/>
        <v>566.41999999999996</v>
      </c>
      <c r="K233" s="36">
        <v>100</v>
      </c>
      <c r="L233" s="36">
        <v>0</v>
      </c>
      <c r="M233" s="36">
        <v>0</v>
      </c>
      <c r="N233" s="36">
        <f t="shared" si="20"/>
        <v>0</v>
      </c>
      <c r="O233" s="36">
        <f t="shared" si="22"/>
        <v>0</v>
      </c>
      <c r="P233" s="21"/>
    </row>
    <row r="234" spans="1:16" outlineLevel="2" x14ac:dyDescent="0.2">
      <c r="A234" t="s">
        <v>0</v>
      </c>
      <c r="B234" t="s">
        <v>215</v>
      </c>
      <c r="C234" t="s">
        <v>215</v>
      </c>
      <c r="D234" t="s">
        <v>216</v>
      </c>
      <c r="E234" t="s">
        <v>127</v>
      </c>
      <c r="F234" t="s">
        <v>126</v>
      </c>
      <c r="G234" t="s">
        <v>5</v>
      </c>
      <c r="H234" s="1">
        <v>-100</v>
      </c>
      <c r="I234" s="1">
        <v>-5751.82</v>
      </c>
      <c r="J234" s="1">
        <f t="shared" si="19"/>
        <v>5651.82</v>
      </c>
      <c r="K234" s="1">
        <f t="shared" si="21"/>
        <v>5651.82</v>
      </c>
      <c r="L234" s="1">
        <v>0</v>
      </c>
      <c r="M234" s="1">
        <v>0</v>
      </c>
      <c r="N234" s="1">
        <f t="shared" si="20"/>
        <v>0</v>
      </c>
      <c r="O234" s="1">
        <f t="shared" si="22"/>
        <v>0</v>
      </c>
    </row>
    <row r="235" spans="1:16" outlineLevel="2" x14ac:dyDescent="0.2">
      <c r="A235" t="s">
        <v>0</v>
      </c>
      <c r="B235" t="s">
        <v>215</v>
      </c>
      <c r="C235" t="s">
        <v>215</v>
      </c>
      <c r="D235" t="s">
        <v>216</v>
      </c>
      <c r="E235" t="s">
        <v>128</v>
      </c>
      <c r="F235" t="s">
        <v>129</v>
      </c>
      <c r="G235" t="s">
        <v>5</v>
      </c>
      <c r="H235" s="1">
        <v>-200</v>
      </c>
      <c r="I235" s="1">
        <v>0</v>
      </c>
      <c r="J235" s="1">
        <f t="shared" si="19"/>
        <v>-200</v>
      </c>
      <c r="K235" s="1">
        <f t="shared" si="21"/>
        <v>-100</v>
      </c>
      <c r="L235" s="1">
        <v>-200</v>
      </c>
      <c r="M235" s="1">
        <v>0</v>
      </c>
      <c r="N235" s="1">
        <f t="shared" si="20"/>
        <v>-200</v>
      </c>
      <c r="O235" s="1">
        <f t="shared" si="22"/>
        <v>-100</v>
      </c>
    </row>
    <row r="236" spans="1:16" outlineLevel="2" x14ac:dyDescent="0.2">
      <c r="A236" t="s">
        <v>0</v>
      </c>
      <c r="B236" t="s">
        <v>215</v>
      </c>
      <c r="C236" t="s">
        <v>215</v>
      </c>
      <c r="D236" t="s">
        <v>216</v>
      </c>
      <c r="E236" t="s">
        <v>188</v>
      </c>
      <c r="F236" t="s">
        <v>131</v>
      </c>
      <c r="G236" t="s">
        <v>5</v>
      </c>
      <c r="H236" s="1">
        <v>-132000</v>
      </c>
      <c r="I236" s="1">
        <v>-131523.26</v>
      </c>
      <c r="J236" s="1">
        <f t="shared" si="19"/>
        <v>-476.73999999999069</v>
      </c>
      <c r="K236" s="1">
        <f t="shared" si="21"/>
        <v>-0.36116666666666219</v>
      </c>
      <c r="L236" s="1">
        <v>-132000</v>
      </c>
      <c r="M236" s="1">
        <v>-131523.26</v>
      </c>
      <c r="N236" s="1">
        <f t="shared" si="20"/>
        <v>-476.73999999999069</v>
      </c>
      <c r="O236" s="1">
        <f t="shared" si="22"/>
        <v>-0.36116666666666219</v>
      </c>
    </row>
    <row r="237" spans="1:16" outlineLevel="2" x14ac:dyDescent="0.2">
      <c r="A237" t="s">
        <v>0</v>
      </c>
      <c r="B237" t="s">
        <v>215</v>
      </c>
      <c r="C237" t="s">
        <v>215</v>
      </c>
      <c r="D237" t="s">
        <v>216</v>
      </c>
      <c r="E237" t="s">
        <v>230</v>
      </c>
      <c r="F237" t="s">
        <v>131</v>
      </c>
      <c r="G237" t="s">
        <v>5</v>
      </c>
      <c r="H237" s="1">
        <v>-15000</v>
      </c>
      <c r="I237" s="1">
        <v>-16666.66</v>
      </c>
      <c r="J237" s="1">
        <f t="shared" si="19"/>
        <v>1666.6599999999999</v>
      </c>
      <c r="K237" s="1">
        <f t="shared" si="21"/>
        <v>11.111066666666659</v>
      </c>
      <c r="L237" s="1">
        <v>-15000</v>
      </c>
      <c r="M237" s="1">
        <v>-16666.66</v>
      </c>
      <c r="N237" s="1">
        <f t="shared" si="20"/>
        <v>1666.6599999999999</v>
      </c>
      <c r="O237" s="1">
        <f t="shared" si="22"/>
        <v>11.111066666666659</v>
      </c>
    </row>
    <row r="238" spans="1:16" outlineLevel="2" x14ac:dyDescent="0.2">
      <c r="A238" t="s">
        <v>0</v>
      </c>
      <c r="B238" t="s">
        <v>215</v>
      </c>
      <c r="C238" t="s">
        <v>215</v>
      </c>
      <c r="D238" t="s">
        <v>216</v>
      </c>
      <c r="E238" t="s">
        <v>130</v>
      </c>
      <c r="F238" t="s">
        <v>131</v>
      </c>
      <c r="G238" t="s">
        <v>5</v>
      </c>
      <c r="H238" s="1">
        <v>-57700</v>
      </c>
      <c r="I238" s="1">
        <v>-62284.4</v>
      </c>
      <c r="J238" s="1">
        <f t="shared" si="19"/>
        <v>4584.4000000000015</v>
      </c>
      <c r="K238" s="1">
        <f t="shared" si="21"/>
        <v>7.9452339688041604</v>
      </c>
      <c r="L238" s="1">
        <v>-57700</v>
      </c>
      <c r="M238" s="1">
        <v>-62284.4</v>
      </c>
      <c r="N238" s="1">
        <f t="shared" si="20"/>
        <v>4584.4000000000015</v>
      </c>
      <c r="O238" s="1">
        <f t="shared" si="22"/>
        <v>7.9452339688041604</v>
      </c>
    </row>
    <row r="239" spans="1:16" outlineLevel="2" x14ac:dyDescent="0.2">
      <c r="A239" t="s">
        <v>0</v>
      </c>
      <c r="B239" t="s">
        <v>215</v>
      </c>
      <c r="C239" t="s">
        <v>215</v>
      </c>
      <c r="D239" t="s">
        <v>216</v>
      </c>
      <c r="E239" t="s">
        <v>231</v>
      </c>
      <c r="F239" t="s">
        <v>232</v>
      </c>
      <c r="G239" t="s">
        <v>5</v>
      </c>
      <c r="H239" s="1">
        <v>-23000</v>
      </c>
      <c r="I239" s="1">
        <v>-23516.97</v>
      </c>
      <c r="J239" s="1">
        <f t="shared" si="19"/>
        <v>516.97000000000116</v>
      </c>
      <c r="K239" s="1">
        <f t="shared" si="21"/>
        <v>2.2476956521739027</v>
      </c>
      <c r="L239" s="1">
        <v>-23000</v>
      </c>
      <c r="M239" s="1">
        <v>-23516.97</v>
      </c>
      <c r="N239" s="1">
        <f t="shared" si="20"/>
        <v>516.97000000000116</v>
      </c>
      <c r="O239" s="1">
        <f t="shared" si="22"/>
        <v>2.2476956521739027</v>
      </c>
    </row>
    <row r="240" spans="1:16" s="14" customFormat="1" outlineLevel="2" x14ac:dyDescent="0.2">
      <c r="A240" s="14" t="s">
        <v>0</v>
      </c>
      <c r="B240" s="14" t="s">
        <v>215</v>
      </c>
      <c r="C240" s="14" t="s">
        <v>215</v>
      </c>
      <c r="D240" s="14" t="s">
        <v>216</v>
      </c>
      <c r="E240" s="14" t="s">
        <v>29</v>
      </c>
      <c r="F240" s="14" t="s">
        <v>30</v>
      </c>
      <c r="G240" s="14" t="s">
        <v>617</v>
      </c>
      <c r="H240" s="15">
        <v>0</v>
      </c>
      <c r="I240" s="15">
        <v>0</v>
      </c>
      <c r="J240" s="15">
        <f t="shared" si="19"/>
        <v>0</v>
      </c>
      <c r="K240" s="15">
        <f t="shared" si="21"/>
        <v>0</v>
      </c>
      <c r="L240" s="15">
        <v>50000</v>
      </c>
      <c r="M240" s="15">
        <v>44566.26</v>
      </c>
      <c r="N240" s="15">
        <f t="shared" si="20"/>
        <v>5433.739999999998</v>
      </c>
      <c r="O240" s="15">
        <f t="shared" si="22"/>
        <v>-10.86748</v>
      </c>
      <c r="P240" s="22"/>
    </row>
    <row r="241" spans="1:16" s="14" customFormat="1" outlineLevel="2" x14ac:dyDescent="0.2">
      <c r="A241" s="14" t="s">
        <v>0</v>
      </c>
      <c r="B241" s="14" t="s">
        <v>215</v>
      </c>
      <c r="C241" s="14" t="s">
        <v>215</v>
      </c>
      <c r="D241" s="14" t="s">
        <v>216</v>
      </c>
      <c r="E241" s="14" t="s">
        <v>223</v>
      </c>
      <c r="F241" s="14" t="s">
        <v>224</v>
      </c>
      <c r="G241" s="14" t="s">
        <v>617</v>
      </c>
      <c r="H241" s="15">
        <v>70900</v>
      </c>
      <c r="I241" s="15">
        <v>76283.740000000005</v>
      </c>
      <c r="J241" s="15">
        <f t="shared" si="19"/>
        <v>-5383.7400000000052</v>
      </c>
      <c r="K241" s="15">
        <f t="shared" si="21"/>
        <v>7.5934273624823874</v>
      </c>
      <c r="L241" s="15">
        <v>0</v>
      </c>
      <c r="M241" s="15">
        <v>0</v>
      </c>
      <c r="N241" s="15">
        <f t="shared" si="20"/>
        <v>0</v>
      </c>
      <c r="O241" s="15">
        <f t="shared" si="22"/>
        <v>0</v>
      </c>
      <c r="P241" s="22"/>
    </row>
    <row r="242" spans="1:16" s="14" customFormat="1" outlineLevel="2" x14ac:dyDescent="0.2">
      <c r="A242" s="14" t="s">
        <v>0</v>
      </c>
      <c r="B242" s="14" t="s">
        <v>215</v>
      </c>
      <c r="C242" s="14" t="s">
        <v>215</v>
      </c>
      <c r="D242" s="14" t="s">
        <v>216</v>
      </c>
      <c r="E242" s="14" t="s">
        <v>112</v>
      </c>
      <c r="F242" s="14" t="s">
        <v>113</v>
      </c>
      <c r="G242" s="14" t="s">
        <v>617</v>
      </c>
      <c r="H242" s="15">
        <v>0</v>
      </c>
      <c r="I242" s="15">
        <v>0</v>
      </c>
      <c r="J242" s="15">
        <f t="shared" si="19"/>
        <v>0</v>
      </c>
      <c r="K242" s="15">
        <f t="shared" si="21"/>
        <v>0</v>
      </c>
      <c r="L242" s="15">
        <v>-14200</v>
      </c>
      <c r="M242" s="15">
        <v>-14150</v>
      </c>
      <c r="N242" s="15">
        <f t="shared" si="20"/>
        <v>-50</v>
      </c>
      <c r="O242" s="15">
        <f t="shared" si="22"/>
        <v>-0.35211267605633623</v>
      </c>
      <c r="P242" s="22"/>
    </row>
    <row r="243" spans="1:16" s="14" customFormat="1" outlineLevel="2" x14ac:dyDescent="0.2">
      <c r="A243" s="14" t="s">
        <v>0</v>
      </c>
      <c r="B243" s="14" t="s">
        <v>215</v>
      </c>
      <c r="C243" s="14" t="s">
        <v>215</v>
      </c>
      <c r="D243" s="14" t="s">
        <v>216</v>
      </c>
      <c r="E243" s="14" t="s">
        <v>114</v>
      </c>
      <c r="F243" s="14" t="s">
        <v>115</v>
      </c>
      <c r="G243" s="14" t="s">
        <v>617</v>
      </c>
      <c r="H243" s="15">
        <v>0</v>
      </c>
      <c r="I243" s="15">
        <v>0</v>
      </c>
      <c r="J243" s="15">
        <f t="shared" si="19"/>
        <v>0</v>
      </c>
      <c r="K243" s="15">
        <f t="shared" si="21"/>
        <v>0</v>
      </c>
      <c r="L243" s="15">
        <v>-57700</v>
      </c>
      <c r="M243" s="15">
        <v>-57700</v>
      </c>
      <c r="N243" s="15">
        <f t="shared" si="20"/>
        <v>0</v>
      </c>
      <c r="O243" s="15">
        <f t="shared" si="22"/>
        <v>0</v>
      </c>
      <c r="P243" s="22"/>
    </row>
    <row r="244" spans="1:16" s="14" customFormat="1" outlineLevel="2" x14ac:dyDescent="0.2">
      <c r="A244" s="14" t="s">
        <v>0</v>
      </c>
      <c r="B244" s="14" t="s">
        <v>215</v>
      </c>
      <c r="C244" s="14" t="s">
        <v>215</v>
      </c>
      <c r="D244" s="14" t="s">
        <v>216</v>
      </c>
      <c r="E244" s="14" t="s">
        <v>116</v>
      </c>
      <c r="F244" s="14" t="s">
        <v>40</v>
      </c>
      <c r="G244" s="14" t="s">
        <v>617</v>
      </c>
      <c r="H244" s="15">
        <v>0</v>
      </c>
      <c r="I244" s="15">
        <v>0</v>
      </c>
      <c r="J244" s="15">
        <f t="shared" si="19"/>
        <v>0</v>
      </c>
      <c r="K244" s="15">
        <f t="shared" si="21"/>
        <v>0</v>
      </c>
      <c r="L244" s="15">
        <v>-120000</v>
      </c>
      <c r="M244" s="15">
        <v>-120000</v>
      </c>
      <c r="N244" s="15">
        <f t="shared" si="20"/>
        <v>0</v>
      </c>
      <c r="O244" s="15">
        <f t="shared" si="22"/>
        <v>0</v>
      </c>
      <c r="P244" s="22"/>
    </row>
    <row r="245" spans="1:16" s="4" customFormat="1" outlineLevel="1" x14ac:dyDescent="0.2">
      <c r="B245" s="4" t="s">
        <v>545</v>
      </c>
      <c r="H245" s="5">
        <f>SUBTOTAL(9,H246:H276)</f>
        <v>11500</v>
      </c>
      <c r="I245" s="5">
        <f>SUBTOTAL(9,I246:I276)</f>
        <v>5554.909999999978</v>
      </c>
      <c r="J245" s="5">
        <f t="shared" ref="J245:J285" si="23">H245-I245</f>
        <v>5945.090000000022</v>
      </c>
      <c r="K245" s="5">
        <f t="shared" ref="K245:K287" si="24">IF(J245=0,0,(I245/H245*100)-100)</f>
        <v>-51.696434782608883</v>
      </c>
      <c r="L245" s="5">
        <f>SUBTOTAL(9,L246:L276)</f>
        <v>-2400</v>
      </c>
      <c r="M245" s="5">
        <f>SUBTOTAL(9,M246:M276)</f>
        <v>-5762.7800000000097</v>
      </c>
      <c r="N245" s="5">
        <f t="shared" ref="N245:N285" si="25">L245-M245</f>
        <v>3362.7800000000097</v>
      </c>
      <c r="O245" s="5">
        <f t="shared" ref="O245:O289" si="26">IF(N245=0,0,(M245/L245*100)-100)</f>
        <v>140.11583333333374</v>
      </c>
      <c r="P245" s="18"/>
    </row>
    <row r="246" spans="1:16" outlineLevel="2" x14ac:dyDescent="0.2">
      <c r="A246" t="s">
        <v>0</v>
      </c>
      <c r="B246" t="s">
        <v>249</v>
      </c>
      <c r="C246" t="s">
        <v>249</v>
      </c>
      <c r="D246" t="s">
        <v>250</v>
      </c>
      <c r="E246" t="s">
        <v>27</v>
      </c>
      <c r="F246" t="s">
        <v>28</v>
      </c>
      <c r="G246" t="s">
        <v>5</v>
      </c>
      <c r="H246" s="1">
        <v>0</v>
      </c>
      <c r="I246" s="1">
        <v>0</v>
      </c>
      <c r="J246" s="1">
        <f t="shared" si="23"/>
        <v>0</v>
      </c>
      <c r="K246" s="1">
        <f t="shared" si="24"/>
        <v>0</v>
      </c>
      <c r="L246" s="1">
        <v>1000</v>
      </c>
      <c r="M246" s="1">
        <v>0</v>
      </c>
      <c r="N246" s="1">
        <f t="shared" si="25"/>
        <v>1000</v>
      </c>
      <c r="O246" s="1">
        <f t="shared" si="26"/>
        <v>-100</v>
      </c>
    </row>
    <row r="247" spans="1:16" outlineLevel="2" x14ac:dyDescent="0.2">
      <c r="A247" t="s">
        <v>0</v>
      </c>
      <c r="B247" t="s">
        <v>249</v>
      </c>
      <c r="C247" t="s">
        <v>249</v>
      </c>
      <c r="D247" t="s">
        <v>250</v>
      </c>
      <c r="E247" t="s">
        <v>39</v>
      </c>
      <c r="F247" t="s">
        <v>40</v>
      </c>
      <c r="G247" t="s">
        <v>5</v>
      </c>
      <c r="H247" s="1">
        <v>0</v>
      </c>
      <c r="I247" s="1">
        <v>0</v>
      </c>
      <c r="J247" s="1">
        <f t="shared" si="23"/>
        <v>0</v>
      </c>
      <c r="K247" s="1">
        <f t="shared" si="24"/>
        <v>0</v>
      </c>
      <c r="L247" s="1">
        <v>12100</v>
      </c>
      <c r="M247" s="1">
        <v>12073.16</v>
      </c>
      <c r="N247" s="1">
        <f t="shared" si="25"/>
        <v>26.840000000000146</v>
      </c>
      <c r="O247" s="1">
        <f t="shared" si="26"/>
        <v>-0.22181818181817903</v>
      </c>
    </row>
    <row r="248" spans="1:16" outlineLevel="2" x14ac:dyDescent="0.2">
      <c r="A248" t="s">
        <v>0</v>
      </c>
      <c r="B248" t="s">
        <v>249</v>
      </c>
      <c r="C248" t="s">
        <v>249</v>
      </c>
      <c r="D248" t="s">
        <v>250</v>
      </c>
      <c r="E248" t="s">
        <v>41</v>
      </c>
      <c r="F248" t="s">
        <v>42</v>
      </c>
      <c r="G248" t="s">
        <v>5</v>
      </c>
      <c r="H248" s="1">
        <v>3000</v>
      </c>
      <c r="I248" s="1">
        <v>2238.1799999999998</v>
      </c>
      <c r="J248" s="1">
        <f t="shared" si="23"/>
        <v>761.82000000000016</v>
      </c>
      <c r="K248" s="1">
        <f t="shared" si="24"/>
        <v>-25.394000000000005</v>
      </c>
      <c r="L248" s="1">
        <v>3000</v>
      </c>
      <c r="M248" s="1">
        <v>2238.1799999999998</v>
      </c>
      <c r="N248" s="1">
        <f t="shared" si="25"/>
        <v>761.82000000000016</v>
      </c>
      <c r="O248" s="1">
        <f t="shared" si="26"/>
        <v>-25.394000000000005</v>
      </c>
    </row>
    <row r="249" spans="1:16" outlineLevel="2" x14ac:dyDescent="0.2">
      <c r="A249" t="s">
        <v>0</v>
      </c>
      <c r="B249" t="s">
        <v>249</v>
      </c>
      <c r="C249" t="s">
        <v>249</v>
      </c>
      <c r="D249" t="s">
        <v>250</v>
      </c>
      <c r="E249" t="s">
        <v>47</v>
      </c>
      <c r="F249" t="s">
        <v>48</v>
      </c>
      <c r="G249" t="s">
        <v>5</v>
      </c>
      <c r="H249" s="1">
        <v>700</v>
      </c>
      <c r="I249" s="1">
        <v>570.70000000000005</v>
      </c>
      <c r="J249" s="1">
        <f t="shared" si="23"/>
        <v>129.29999999999995</v>
      </c>
      <c r="K249" s="1">
        <f t="shared" si="24"/>
        <v>-18.471428571428561</v>
      </c>
      <c r="L249" s="1">
        <v>700</v>
      </c>
      <c r="M249" s="1">
        <v>570.70000000000005</v>
      </c>
      <c r="N249" s="1">
        <f t="shared" si="25"/>
        <v>129.29999999999995</v>
      </c>
      <c r="O249" s="1">
        <f t="shared" si="26"/>
        <v>-18.471428571428561</v>
      </c>
    </row>
    <row r="250" spans="1:16" outlineLevel="2" x14ac:dyDescent="0.2">
      <c r="A250" t="s">
        <v>0</v>
      </c>
      <c r="B250" t="s">
        <v>249</v>
      </c>
      <c r="C250" t="s">
        <v>249</v>
      </c>
      <c r="D250" t="s">
        <v>250</v>
      </c>
      <c r="E250" t="s">
        <v>49</v>
      </c>
      <c r="F250" t="s">
        <v>50</v>
      </c>
      <c r="G250" t="s">
        <v>5</v>
      </c>
      <c r="H250" s="1">
        <v>200</v>
      </c>
      <c r="I250" s="1">
        <v>198.49</v>
      </c>
      <c r="J250" s="1">
        <f t="shared" si="23"/>
        <v>1.5099999999999909</v>
      </c>
      <c r="K250" s="1">
        <f t="shared" si="24"/>
        <v>-0.75499999999999545</v>
      </c>
      <c r="L250" s="1">
        <v>200</v>
      </c>
      <c r="M250" s="1">
        <v>198.49</v>
      </c>
      <c r="N250" s="1">
        <f t="shared" si="25"/>
        <v>1.5099999999999909</v>
      </c>
      <c r="O250" s="1">
        <f t="shared" si="26"/>
        <v>-0.75499999999999545</v>
      </c>
    </row>
    <row r="251" spans="1:16" outlineLevel="2" x14ac:dyDescent="0.2">
      <c r="A251" t="s">
        <v>0</v>
      </c>
      <c r="B251" t="s">
        <v>249</v>
      </c>
      <c r="C251" t="s">
        <v>249</v>
      </c>
      <c r="D251" t="s">
        <v>250</v>
      </c>
      <c r="E251" t="s">
        <v>53</v>
      </c>
      <c r="F251" t="s">
        <v>54</v>
      </c>
      <c r="G251" t="s">
        <v>5</v>
      </c>
      <c r="H251" s="1">
        <v>34000</v>
      </c>
      <c r="I251" s="1">
        <v>34008.83</v>
      </c>
      <c r="J251" s="1">
        <f t="shared" si="23"/>
        <v>-8.8300000000017462</v>
      </c>
      <c r="K251" s="1">
        <f t="shared" si="24"/>
        <v>2.5970588235296077E-2</v>
      </c>
      <c r="L251" s="1">
        <v>34000</v>
      </c>
      <c r="M251" s="1">
        <v>34008.83</v>
      </c>
      <c r="N251" s="1">
        <f t="shared" si="25"/>
        <v>-8.8300000000017462</v>
      </c>
      <c r="O251" s="1">
        <f t="shared" si="26"/>
        <v>2.5970588235296077E-2</v>
      </c>
    </row>
    <row r="252" spans="1:16" outlineLevel="2" x14ac:dyDescent="0.2">
      <c r="A252" t="s">
        <v>0</v>
      </c>
      <c r="B252" t="s">
        <v>249</v>
      </c>
      <c r="C252" t="s">
        <v>249</v>
      </c>
      <c r="D252" t="s">
        <v>250</v>
      </c>
      <c r="E252" t="s">
        <v>55</v>
      </c>
      <c r="F252" t="s">
        <v>56</v>
      </c>
      <c r="G252" t="s">
        <v>5</v>
      </c>
      <c r="H252" s="1">
        <v>28500</v>
      </c>
      <c r="I252" s="1">
        <v>28684.36</v>
      </c>
      <c r="J252" s="1">
        <f t="shared" si="23"/>
        <v>-184.36000000000058</v>
      </c>
      <c r="K252" s="1">
        <f t="shared" si="24"/>
        <v>0.64687719298245838</v>
      </c>
      <c r="L252" s="1">
        <v>28500</v>
      </c>
      <c r="M252" s="1">
        <v>28684.36</v>
      </c>
      <c r="N252" s="1">
        <f t="shared" si="25"/>
        <v>-184.36000000000058</v>
      </c>
      <c r="O252" s="1">
        <f t="shared" si="26"/>
        <v>0.64687719298245838</v>
      </c>
    </row>
    <row r="253" spans="1:16" outlineLevel="2" x14ac:dyDescent="0.2">
      <c r="A253" t="s">
        <v>0</v>
      </c>
      <c r="B253" t="s">
        <v>249</v>
      </c>
      <c r="C253" t="s">
        <v>249</v>
      </c>
      <c r="D253" t="s">
        <v>250</v>
      </c>
      <c r="E253" t="s">
        <v>65</v>
      </c>
      <c r="F253" t="s">
        <v>66</v>
      </c>
      <c r="G253" t="s">
        <v>5</v>
      </c>
      <c r="H253" s="1">
        <v>2400</v>
      </c>
      <c r="I253" s="1">
        <v>2312.0500000000002</v>
      </c>
      <c r="J253" s="1">
        <f t="shared" si="23"/>
        <v>87.949999999999818</v>
      </c>
      <c r="K253" s="1">
        <f t="shared" si="24"/>
        <v>-3.6645833333333258</v>
      </c>
      <c r="L253" s="1">
        <v>2400</v>
      </c>
      <c r="M253" s="1">
        <v>2312.0500000000002</v>
      </c>
      <c r="N253" s="1">
        <f t="shared" si="25"/>
        <v>87.949999999999818</v>
      </c>
      <c r="O253" s="1">
        <f t="shared" si="26"/>
        <v>-3.6645833333333258</v>
      </c>
    </row>
    <row r="254" spans="1:16" outlineLevel="2" x14ac:dyDescent="0.2">
      <c r="A254" t="s">
        <v>0</v>
      </c>
      <c r="B254" t="s">
        <v>249</v>
      </c>
      <c r="C254" t="s">
        <v>249</v>
      </c>
      <c r="D254" t="s">
        <v>250</v>
      </c>
      <c r="E254" t="s">
        <v>3</v>
      </c>
      <c r="F254" t="s">
        <v>4</v>
      </c>
      <c r="G254" t="s">
        <v>5</v>
      </c>
      <c r="H254" s="1">
        <v>13600</v>
      </c>
      <c r="I254" s="1">
        <v>13361.51</v>
      </c>
      <c r="J254" s="1">
        <f t="shared" si="23"/>
        <v>238.48999999999978</v>
      </c>
      <c r="K254" s="1">
        <f t="shared" si="24"/>
        <v>-1.7536029411764673</v>
      </c>
      <c r="L254" s="1">
        <v>13600</v>
      </c>
      <c r="M254" s="1">
        <v>13361.51</v>
      </c>
      <c r="N254" s="1">
        <f t="shared" si="25"/>
        <v>238.48999999999978</v>
      </c>
      <c r="O254" s="1">
        <f t="shared" si="26"/>
        <v>-1.7536029411764673</v>
      </c>
    </row>
    <row r="255" spans="1:16" outlineLevel="2" x14ac:dyDescent="0.2">
      <c r="A255" t="s">
        <v>0</v>
      </c>
      <c r="B255" t="s">
        <v>249</v>
      </c>
      <c r="C255" t="s">
        <v>249</v>
      </c>
      <c r="D255" t="s">
        <v>250</v>
      </c>
      <c r="E255" t="s">
        <v>69</v>
      </c>
      <c r="F255" t="s">
        <v>70</v>
      </c>
      <c r="G255" t="s">
        <v>5</v>
      </c>
      <c r="H255" s="1">
        <v>2500</v>
      </c>
      <c r="I255" s="1">
        <v>0</v>
      </c>
      <c r="J255" s="1">
        <f t="shared" si="23"/>
        <v>2500</v>
      </c>
      <c r="K255" s="1">
        <f t="shared" si="24"/>
        <v>-100</v>
      </c>
      <c r="L255" s="1">
        <v>0</v>
      </c>
      <c r="M255" s="1">
        <v>0</v>
      </c>
      <c r="N255" s="1">
        <f t="shared" si="25"/>
        <v>0</v>
      </c>
      <c r="O255" s="1">
        <f t="shared" si="26"/>
        <v>0</v>
      </c>
    </row>
    <row r="256" spans="1:16" outlineLevel="2" x14ac:dyDescent="0.2">
      <c r="A256" t="s">
        <v>0</v>
      </c>
      <c r="B256" t="s">
        <v>249</v>
      </c>
      <c r="C256" t="s">
        <v>249</v>
      </c>
      <c r="D256" t="s">
        <v>250</v>
      </c>
      <c r="E256" t="s">
        <v>71</v>
      </c>
      <c r="F256" t="s">
        <v>72</v>
      </c>
      <c r="G256" t="s">
        <v>5</v>
      </c>
      <c r="H256" s="1">
        <v>800</v>
      </c>
      <c r="I256" s="1">
        <v>366.03</v>
      </c>
      <c r="J256" s="1">
        <f t="shared" si="23"/>
        <v>433.97</v>
      </c>
      <c r="K256" s="1">
        <f t="shared" si="24"/>
        <v>-54.246250000000003</v>
      </c>
      <c r="L256" s="1">
        <v>800</v>
      </c>
      <c r="M256" s="1">
        <v>399.94</v>
      </c>
      <c r="N256" s="1">
        <f t="shared" si="25"/>
        <v>400.06</v>
      </c>
      <c r="O256" s="1">
        <f t="shared" si="26"/>
        <v>-50.0075</v>
      </c>
    </row>
    <row r="257" spans="1:16" outlineLevel="2" x14ac:dyDescent="0.2">
      <c r="A257" t="s">
        <v>0</v>
      </c>
      <c r="B257" t="s">
        <v>249</v>
      </c>
      <c r="C257" t="s">
        <v>249</v>
      </c>
      <c r="D257" t="s">
        <v>250</v>
      </c>
      <c r="E257" t="s">
        <v>73</v>
      </c>
      <c r="F257" t="s">
        <v>74</v>
      </c>
      <c r="G257" t="s">
        <v>5</v>
      </c>
      <c r="H257" s="1">
        <v>1600</v>
      </c>
      <c r="I257" s="1">
        <v>1547.76</v>
      </c>
      <c r="J257" s="1">
        <f t="shared" si="23"/>
        <v>52.240000000000009</v>
      </c>
      <c r="K257" s="1">
        <f t="shared" si="24"/>
        <v>-3.2650000000000006</v>
      </c>
      <c r="L257" s="1">
        <v>1600</v>
      </c>
      <c r="M257" s="1">
        <v>1547.76</v>
      </c>
      <c r="N257" s="1">
        <f t="shared" si="25"/>
        <v>52.240000000000009</v>
      </c>
      <c r="O257" s="1">
        <f t="shared" si="26"/>
        <v>-3.2650000000000006</v>
      </c>
    </row>
    <row r="258" spans="1:16" outlineLevel="2" x14ac:dyDescent="0.2">
      <c r="A258" t="s">
        <v>0</v>
      </c>
      <c r="B258" t="s">
        <v>249</v>
      </c>
      <c r="C258" t="s">
        <v>249</v>
      </c>
      <c r="D258" t="s">
        <v>250</v>
      </c>
      <c r="E258" t="s">
        <v>75</v>
      </c>
      <c r="F258" t="s">
        <v>76</v>
      </c>
      <c r="G258" t="s">
        <v>5</v>
      </c>
      <c r="H258" s="1">
        <v>200</v>
      </c>
      <c r="I258" s="1">
        <v>57.46</v>
      </c>
      <c r="J258" s="1">
        <f t="shared" si="23"/>
        <v>142.54</v>
      </c>
      <c r="K258" s="1">
        <f t="shared" si="24"/>
        <v>-71.27</v>
      </c>
      <c r="L258" s="1">
        <v>200</v>
      </c>
      <c r="M258" s="1">
        <v>57.46</v>
      </c>
      <c r="N258" s="1">
        <f t="shared" si="25"/>
        <v>142.54</v>
      </c>
      <c r="O258" s="1">
        <f t="shared" si="26"/>
        <v>-71.27</v>
      </c>
    </row>
    <row r="259" spans="1:16" outlineLevel="2" x14ac:dyDescent="0.2">
      <c r="A259" t="s">
        <v>0</v>
      </c>
      <c r="B259" t="s">
        <v>249</v>
      </c>
      <c r="C259" t="s">
        <v>249</v>
      </c>
      <c r="D259" t="s">
        <v>250</v>
      </c>
      <c r="E259" t="s">
        <v>219</v>
      </c>
      <c r="F259" t="s">
        <v>220</v>
      </c>
      <c r="G259" t="s">
        <v>5</v>
      </c>
      <c r="H259" s="1">
        <v>400</v>
      </c>
      <c r="I259" s="1">
        <v>241.09</v>
      </c>
      <c r="J259" s="1">
        <f t="shared" si="23"/>
        <v>158.91</v>
      </c>
      <c r="K259" s="1">
        <f t="shared" si="24"/>
        <v>-39.727500000000006</v>
      </c>
      <c r="L259" s="1">
        <v>400</v>
      </c>
      <c r="M259" s="1">
        <v>241.09</v>
      </c>
      <c r="N259" s="1">
        <f t="shared" si="25"/>
        <v>158.91</v>
      </c>
      <c r="O259" s="1">
        <f t="shared" si="26"/>
        <v>-39.727500000000006</v>
      </c>
    </row>
    <row r="260" spans="1:16" outlineLevel="2" x14ac:dyDescent="0.2">
      <c r="A260" t="s">
        <v>0</v>
      </c>
      <c r="B260" t="s">
        <v>249</v>
      </c>
      <c r="C260" t="s">
        <v>249</v>
      </c>
      <c r="D260" t="s">
        <v>250</v>
      </c>
      <c r="E260" t="s">
        <v>81</v>
      </c>
      <c r="F260" t="s">
        <v>82</v>
      </c>
      <c r="G260" t="s">
        <v>5</v>
      </c>
      <c r="H260" s="1">
        <v>600</v>
      </c>
      <c r="I260" s="1">
        <v>641.29</v>
      </c>
      <c r="J260" s="1">
        <f t="shared" si="23"/>
        <v>-41.289999999999964</v>
      </c>
      <c r="K260" s="1">
        <f t="shared" si="24"/>
        <v>6.8816666666666464</v>
      </c>
      <c r="L260" s="1">
        <v>600</v>
      </c>
      <c r="M260" s="1">
        <v>641.29</v>
      </c>
      <c r="N260" s="1">
        <f t="shared" si="25"/>
        <v>-41.289999999999964</v>
      </c>
      <c r="O260" s="1">
        <f t="shared" si="26"/>
        <v>6.8816666666666464</v>
      </c>
    </row>
    <row r="261" spans="1:16" outlineLevel="2" x14ac:dyDescent="0.2">
      <c r="A261" t="s">
        <v>0</v>
      </c>
      <c r="B261" t="s">
        <v>249</v>
      </c>
      <c r="C261" t="s">
        <v>249</v>
      </c>
      <c r="D261" t="s">
        <v>250</v>
      </c>
      <c r="E261" t="s">
        <v>85</v>
      </c>
      <c r="F261" t="s">
        <v>86</v>
      </c>
      <c r="G261" t="s">
        <v>5</v>
      </c>
      <c r="H261" s="1">
        <v>4900</v>
      </c>
      <c r="I261" s="1">
        <v>4831.5200000000004</v>
      </c>
      <c r="J261" s="1">
        <f t="shared" si="23"/>
        <v>68.479999999999563</v>
      </c>
      <c r="K261" s="1">
        <f t="shared" si="24"/>
        <v>-1.3975510204081445</v>
      </c>
      <c r="L261" s="1">
        <v>4900</v>
      </c>
      <c r="M261" s="1">
        <v>4831.5200000000004</v>
      </c>
      <c r="N261" s="1">
        <f t="shared" si="25"/>
        <v>68.479999999999563</v>
      </c>
      <c r="O261" s="1">
        <f t="shared" si="26"/>
        <v>-1.3975510204081445</v>
      </c>
    </row>
    <row r="262" spans="1:16" outlineLevel="2" x14ac:dyDescent="0.2">
      <c r="A262" t="s">
        <v>0</v>
      </c>
      <c r="B262" t="s">
        <v>249</v>
      </c>
      <c r="C262" t="s">
        <v>249</v>
      </c>
      <c r="D262" t="s">
        <v>250</v>
      </c>
      <c r="E262" t="s">
        <v>6</v>
      </c>
      <c r="F262" t="s">
        <v>7</v>
      </c>
      <c r="G262" t="s">
        <v>5</v>
      </c>
      <c r="H262" s="1">
        <v>700</v>
      </c>
      <c r="I262" s="1">
        <v>566.44000000000005</v>
      </c>
      <c r="J262" s="1">
        <f t="shared" si="23"/>
        <v>133.55999999999995</v>
      </c>
      <c r="K262" s="1">
        <f t="shared" si="24"/>
        <v>-19.079999999999998</v>
      </c>
      <c r="L262" s="1">
        <v>700</v>
      </c>
      <c r="M262" s="1">
        <v>566.44000000000005</v>
      </c>
      <c r="N262" s="1">
        <f t="shared" si="25"/>
        <v>133.55999999999995</v>
      </c>
      <c r="O262" s="1">
        <f t="shared" si="26"/>
        <v>-19.079999999999998</v>
      </c>
    </row>
    <row r="263" spans="1:16" outlineLevel="2" x14ac:dyDescent="0.2">
      <c r="A263" t="s">
        <v>0</v>
      </c>
      <c r="B263" t="s">
        <v>249</v>
      </c>
      <c r="C263" t="s">
        <v>249</v>
      </c>
      <c r="D263" t="s">
        <v>250</v>
      </c>
      <c r="E263" t="s">
        <v>93</v>
      </c>
      <c r="F263" t="s">
        <v>94</v>
      </c>
      <c r="G263" t="s">
        <v>5</v>
      </c>
      <c r="H263" s="1">
        <v>9300</v>
      </c>
      <c r="I263" s="1">
        <v>9265.2199999999993</v>
      </c>
      <c r="J263" s="1">
        <f t="shared" si="23"/>
        <v>34.780000000000655</v>
      </c>
      <c r="K263" s="1">
        <f t="shared" si="24"/>
        <v>-0.37397849462365684</v>
      </c>
      <c r="L263" s="1">
        <v>0</v>
      </c>
      <c r="M263" s="1">
        <v>0</v>
      </c>
      <c r="N263" s="1">
        <f t="shared" si="25"/>
        <v>0</v>
      </c>
      <c r="O263" s="1">
        <f t="shared" si="26"/>
        <v>0</v>
      </c>
    </row>
    <row r="264" spans="1:16" outlineLevel="2" x14ac:dyDescent="0.2">
      <c r="A264" t="s">
        <v>0</v>
      </c>
      <c r="B264" t="s">
        <v>249</v>
      </c>
      <c r="C264" t="s">
        <v>249</v>
      </c>
      <c r="D264" t="s">
        <v>250</v>
      </c>
      <c r="E264" t="s">
        <v>99</v>
      </c>
      <c r="F264" t="s">
        <v>100</v>
      </c>
      <c r="G264" t="s">
        <v>5</v>
      </c>
      <c r="H264" s="1">
        <v>4100</v>
      </c>
      <c r="I264" s="1">
        <v>3969.84</v>
      </c>
      <c r="J264" s="1">
        <f t="shared" si="23"/>
        <v>130.15999999999985</v>
      </c>
      <c r="K264" s="1">
        <f t="shared" si="24"/>
        <v>-3.1746341463414609</v>
      </c>
      <c r="L264" s="1">
        <v>0</v>
      </c>
      <c r="M264" s="1">
        <v>0</v>
      </c>
      <c r="N264" s="1">
        <f t="shared" si="25"/>
        <v>0</v>
      </c>
      <c r="O264" s="1">
        <f t="shared" si="26"/>
        <v>0</v>
      </c>
    </row>
    <row r="265" spans="1:16" outlineLevel="2" x14ac:dyDescent="0.2">
      <c r="A265" t="s">
        <v>0</v>
      </c>
      <c r="B265" t="s">
        <v>249</v>
      </c>
      <c r="C265" t="s">
        <v>249</v>
      </c>
      <c r="D265" t="s">
        <v>250</v>
      </c>
      <c r="E265" t="s">
        <v>105</v>
      </c>
      <c r="F265" t="s">
        <v>106</v>
      </c>
      <c r="G265" t="s">
        <v>5</v>
      </c>
      <c r="H265" s="1">
        <v>800</v>
      </c>
      <c r="I265" s="1">
        <v>785.18</v>
      </c>
      <c r="J265" s="1">
        <f t="shared" si="23"/>
        <v>14.82000000000005</v>
      </c>
      <c r="K265" s="1">
        <f t="shared" si="24"/>
        <v>-1.8525000000000063</v>
      </c>
      <c r="L265" s="1">
        <v>800</v>
      </c>
      <c r="M265" s="1">
        <v>785.18</v>
      </c>
      <c r="N265" s="1">
        <f t="shared" si="25"/>
        <v>14.82000000000005</v>
      </c>
      <c r="O265" s="1">
        <f t="shared" si="26"/>
        <v>-1.8525000000000063</v>
      </c>
    </row>
    <row r="266" spans="1:16" outlineLevel="2" x14ac:dyDescent="0.2">
      <c r="A266" t="s">
        <v>0</v>
      </c>
      <c r="B266" t="s">
        <v>249</v>
      </c>
      <c r="C266" t="s">
        <v>249</v>
      </c>
      <c r="D266" t="s">
        <v>250</v>
      </c>
      <c r="E266" t="s">
        <v>107</v>
      </c>
      <c r="F266" t="s">
        <v>108</v>
      </c>
      <c r="G266" t="s">
        <v>5</v>
      </c>
      <c r="H266" s="1">
        <v>100</v>
      </c>
      <c r="I266" s="1">
        <v>0</v>
      </c>
      <c r="J266" s="1">
        <f t="shared" si="23"/>
        <v>100</v>
      </c>
      <c r="K266" s="1">
        <f t="shared" si="24"/>
        <v>-100</v>
      </c>
      <c r="L266" s="1">
        <v>100</v>
      </c>
      <c r="M266" s="1">
        <v>0</v>
      </c>
      <c r="N266" s="1">
        <f t="shared" si="25"/>
        <v>100</v>
      </c>
      <c r="O266" s="1">
        <f t="shared" si="26"/>
        <v>-100</v>
      </c>
    </row>
    <row r="267" spans="1:16" outlineLevel="2" x14ac:dyDescent="0.2">
      <c r="A267" t="s">
        <v>0</v>
      </c>
      <c r="B267" t="s">
        <v>249</v>
      </c>
      <c r="C267" t="s">
        <v>249</v>
      </c>
      <c r="D267" t="s">
        <v>250</v>
      </c>
      <c r="E267" t="s">
        <v>109</v>
      </c>
      <c r="F267" t="s">
        <v>12</v>
      </c>
      <c r="G267" t="s">
        <v>5</v>
      </c>
      <c r="H267" s="1">
        <v>300</v>
      </c>
      <c r="I267" s="1">
        <v>967.11</v>
      </c>
      <c r="J267" s="1">
        <f t="shared" si="23"/>
        <v>-667.11</v>
      </c>
      <c r="K267" s="1">
        <f t="shared" si="24"/>
        <v>222.37</v>
      </c>
      <c r="L267" s="1">
        <v>300</v>
      </c>
      <c r="M267" s="1">
        <v>967.11</v>
      </c>
      <c r="N267" s="1">
        <f t="shared" si="25"/>
        <v>-667.11</v>
      </c>
      <c r="O267" s="1">
        <f t="shared" si="26"/>
        <v>222.37</v>
      </c>
    </row>
    <row r="268" spans="1:16" outlineLevel="2" x14ac:dyDescent="0.2">
      <c r="A268" t="s">
        <v>0</v>
      </c>
      <c r="B268" t="s">
        <v>249</v>
      </c>
      <c r="C268" t="s">
        <v>249</v>
      </c>
      <c r="D268" t="s">
        <v>250</v>
      </c>
      <c r="E268" t="s">
        <v>110</v>
      </c>
      <c r="F268" t="s">
        <v>111</v>
      </c>
      <c r="G268" t="s">
        <v>5</v>
      </c>
      <c r="H268" s="1">
        <v>300</v>
      </c>
      <c r="I268" s="1">
        <v>0</v>
      </c>
      <c r="J268" s="1">
        <f t="shared" si="23"/>
        <v>300</v>
      </c>
      <c r="K268" s="1">
        <f t="shared" si="24"/>
        <v>-100</v>
      </c>
      <c r="L268" s="1">
        <v>300</v>
      </c>
      <c r="M268" s="1">
        <v>0</v>
      </c>
      <c r="N268" s="1">
        <f t="shared" si="25"/>
        <v>300</v>
      </c>
      <c r="O268" s="1">
        <f t="shared" si="26"/>
        <v>-100</v>
      </c>
    </row>
    <row r="269" spans="1:16" outlineLevel="2" x14ac:dyDescent="0.2">
      <c r="A269" t="s">
        <v>0</v>
      </c>
      <c r="B269" t="s">
        <v>249</v>
      </c>
      <c r="C269" t="s">
        <v>249</v>
      </c>
      <c r="D269" t="s">
        <v>250</v>
      </c>
      <c r="E269" t="s">
        <v>117</v>
      </c>
      <c r="F269" t="s">
        <v>118</v>
      </c>
      <c r="G269" t="s">
        <v>5</v>
      </c>
      <c r="H269" s="1">
        <v>-1500</v>
      </c>
      <c r="I269" s="1">
        <v>-1209.6400000000001</v>
      </c>
      <c r="J269" s="1">
        <f t="shared" si="23"/>
        <v>-290.3599999999999</v>
      </c>
      <c r="K269" s="1">
        <f t="shared" si="24"/>
        <v>-19.35733333333333</v>
      </c>
      <c r="L269" s="1">
        <v>-1500</v>
      </c>
      <c r="M269" s="1">
        <v>-1283.6199999999999</v>
      </c>
      <c r="N269" s="1">
        <f t="shared" si="25"/>
        <v>-216.38000000000011</v>
      </c>
      <c r="O269" s="1">
        <f t="shared" si="26"/>
        <v>-14.425333333333342</v>
      </c>
    </row>
    <row r="270" spans="1:16" s="8" customFormat="1" outlineLevel="2" x14ac:dyDescent="0.2">
      <c r="A270" s="8" t="s">
        <v>0</v>
      </c>
      <c r="B270" s="8" t="s">
        <v>249</v>
      </c>
      <c r="C270" s="8" t="s">
        <v>249</v>
      </c>
      <c r="D270" s="8" t="s">
        <v>250</v>
      </c>
      <c r="E270" s="8" t="s">
        <v>226</v>
      </c>
      <c r="F270" s="8" t="s">
        <v>227</v>
      </c>
      <c r="G270" s="8" t="s">
        <v>5</v>
      </c>
      <c r="H270" s="36">
        <v>0</v>
      </c>
      <c r="I270" s="36">
        <v>0</v>
      </c>
      <c r="J270" s="36">
        <f t="shared" si="23"/>
        <v>0</v>
      </c>
      <c r="K270" s="36">
        <f t="shared" si="24"/>
        <v>0</v>
      </c>
      <c r="L270" s="36">
        <v>0</v>
      </c>
      <c r="M270" s="36">
        <v>-43.71</v>
      </c>
      <c r="N270" s="36">
        <f t="shared" si="25"/>
        <v>43.71</v>
      </c>
      <c r="O270" s="36">
        <v>100</v>
      </c>
      <c r="P270" s="21"/>
    </row>
    <row r="271" spans="1:16" outlineLevel="2" x14ac:dyDescent="0.2">
      <c r="A271" t="s">
        <v>0</v>
      </c>
      <c r="B271" t="s">
        <v>249</v>
      </c>
      <c r="C271" t="s">
        <v>249</v>
      </c>
      <c r="D271" t="s">
        <v>250</v>
      </c>
      <c r="E271" t="s">
        <v>119</v>
      </c>
      <c r="F271" t="s">
        <v>120</v>
      </c>
      <c r="G271" t="s">
        <v>5</v>
      </c>
      <c r="H271" s="1">
        <v>-2800</v>
      </c>
      <c r="I271" s="1">
        <v>-2785.71</v>
      </c>
      <c r="J271" s="1">
        <f t="shared" si="23"/>
        <v>-14.289999999999964</v>
      </c>
      <c r="K271" s="1">
        <f t="shared" si="24"/>
        <v>-0.51035714285714562</v>
      </c>
      <c r="L271" s="1">
        <v>0</v>
      </c>
      <c r="M271" s="1">
        <v>0</v>
      </c>
      <c r="N271" s="1">
        <f t="shared" si="25"/>
        <v>0</v>
      </c>
      <c r="O271" s="1">
        <f t="shared" si="26"/>
        <v>0</v>
      </c>
    </row>
    <row r="272" spans="1:16" outlineLevel="2" x14ac:dyDescent="0.2">
      <c r="A272" t="s">
        <v>0</v>
      </c>
      <c r="B272" t="s">
        <v>249</v>
      </c>
      <c r="C272" t="s">
        <v>249</v>
      </c>
      <c r="D272" t="s">
        <v>250</v>
      </c>
      <c r="E272" t="s">
        <v>127</v>
      </c>
      <c r="F272" t="s">
        <v>126</v>
      </c>
      <c r="G272" t="s">
        <v>5</v>
      </c>
      <c r="H272" s="1">
        <v>-100</v>
      </c>
      <c r="I272" s="1">
        <v>-1142.28</v>
      </c>
      <c r="J272" s="1">
        <f t="shared" si="23"/>
        <v>1042.28</v>
      </c>
      <c r="K272" s="1">
        <f t="shared" si="24"/>
        <v>1042.28</v>
      </c>
      <c r="L272" s="1">
        <v>0</v>
      </c>
      <c r="M272" s="1">
        <v>0</v>
      </c>
      <c r="N272" s="1">
        <f t="shared" si="25"/>
        <v>0</v>
      </c>
      <c r="O272" s="1">
        <f t="shared" si="26"/>
        <v>0</v>
      </c>
    </row>
    <row r="273" spans="1:16" outlineLevel="2" x14ac:dyDescent="0.2">
      <c r="A273" t="s">
        <v>0</v>
      </c>
      <c r="B273" t="s">
        <v>249</v>
      </c>
      <c r="C273" t="s">
        <v>249</v>
      </c>
      <c r="D273" t="s">
        <v>250</v>
      </c>
      <c r="E273" t="s">
        <v>188</v>
      </c>
      <c r="F273" t="s">
        <v>131</v>
      </c>
      <c r="G273" t="s">
        <v>5</v>
      </c>
      <c r="H273" s="1">
        <v>-30000</v>
      </c>
      <c r="I273" s="1">
        <v>-34000</v>
      </c>
      <c r="J273" s="1">
        <f t="shared" si="23"/>
        <v>4000</v>
      </c>
      <c r="K273" s="1">
        <f t="shared" si="24"/>
        <v>13.333333333333329</v>
      </c>
      <c r="L273" s="1">
        <v>-30000</v>
      </c>
      <c r="M273" s="1">
        <v>-34000</v>
      </c>
      <c r="N273" s="1">
        <f t="shared" si="25"/>
        <v>4000</v>
      </c>
      <c r="O273" s="1">
        <f t="shared" si="26"/>
        <v>13.333333333333329</v>
      </c>
    </row>
    <row r="274" spans="1:16" outlineLevel="2" x14ac:dyDescent="0.2">
      <c r="A274" t="s">
        <v>0</v>
      </c>
      <c r="B274" t="s">
        <v>249</v>
      </c>
      <c r="C274" t="s">
        <v>249</v>
      </c>
      <c r="D274" t="s">
        <v>250</v>
      </c>
      <c r="E274" t="s">
        <v>230</v>
      </c>
      <c r="F274" t="s">
        <v>131</v>
      </c>
      <c r="G274" t="s">
        <v>5</v>
      </c>
      <c r="H274" s="1">
        <v>-50000</v>
      </c>
      <c r="I274" s="1">
        <v>-46870.68</v>
      </c>
      <c r="J274" s="1">
        <f t="shared" si="23"/>
        <v>-3129.3199999999997</v>
      </c>
      <c r="K274" s="1">
        <f t="shared" si="24"/>
        <v>-6.2586399999999998</v>
      </c>
      <c r="L274" s="1">
        <v>-50000</v>
      </c>
      <c r="M274" s="1">
        <v>-46870.68</v>
      </c>
      <c r="N274" s="1">
        <f t="shared" si="25"/>
        <v>-3129.3199999999997</v>
      </c>
      <c r="O274" s="1">
        <f t="shared" si="26"/>
        <v>-6.2586399999999998</v>
      </c>
    </row>
    <row r="275" spans="1:16" outlineLevel="2" x14ac:dyDescent="0.2">
      <c r="A275" t="s">
        <v>0</v>
      </c>
      <c r="B275" t="s">
        <v>249</v>
      </c>
      <c r="C275" t="s">
        <v>249</v>
      </c>
      <c r="D275" t="s">
        <v>250</v>
      </c>
      <c r="E275" t="s">
        <v>130</v>
      </c>
      <c r="F275" t="s">
        <v>131</v>
      </c>
      <c r="G275" t="s">
        <v>5</v>
      </c>
      <c r="H275" s="1">
        <v>-13100</v>
      </c>
      <c r="I275" s="1">
        <v>-13049.84</v>
      </c>
      <c r="J275" s="1">
        <f t="shared" si="23"/>
        <v>-50.159999999999854</v>
      </c>
      <c r="K275" s="1">
        <f t="shared" si="24"/>
        <v>-0.38290076335877643</v>
      </c>
      <c r="L275" s="1">
        <v>-13100</v>
      </c>
      <c r="M275" s="1">
        <v>-13049.84</v>
      </c>
      <c r="N275" s="1">
        <f t="shared" si="25"/>
        <v>-50.159999999999854</v>
      </c>
      <c r="O275" s="1">
        <f t="shared" si="26"/>
        <v>-0.38290076335877643</v>
      </c>
    </row>
    <row r="276" spans="1:16" s="14" customFormat="1" outlineLevel="2" x14ac:dyDescent="0.2">
      <c r="A276" s="14" t="s">
        <v>0</v>
      </c>
      <c r="B276" s="14" t="s">
        <v>249</v>
      </c>
      <c r="C276" s="14" t="s">
        <v>249</v>
      </c>
      <c r="D276" s="14" t="s">
        <v>250</v>
      </c>
      <c r="E276" s="14" t="s">
        <v>114</v>
      </c>
      <c r="F276" s="14" t="s">
        <v>115</v>
      </c>
      <c r="G276" s="14" t="s">
        <v>618</v>
      </c>
      <c r="H276" s="15">
        <v>0</v>
      </c>
      <c r="I276" s="15">
        <v>0</v>
      </c>
      <c r="J276" s="15">
        <f t="shared" si="23"/>
        <v>0</v>
      </c>
      <c r="K276" s="15">
        <f t="shared" si="24"/>
        <v>0</v>
      </c>
      <c r="L276" s="15">
        <v>-14000</v>
      </c>
      <c r="M276" s="15">
        <v>-14000</v>
      </c>
      <c r="N276" s="15">
        <f t="shared" si="25"/>
        <v>0</v>
      </c>
      <c r="O276" s="15">
        <f t="shared" si="26"/>
        <v>0</v>
      </c>
      <c r="P276" s="22"/>
    </row>
    <row r="277" spans="1:16" s="4" customFormat="1" outlineLevel="1" x14ac:dyDescent="0.2">
      <c r="B277" s="4" t="s">
        <v>544</v>
      </c>
      <c r="H277" s="5">
        <f>SUBTOTAL(9,H278:H288)</f>
        <v>38800</v>
      </c>
      <c r="I277" s="5">
        <f>SUBTOTAL(9,I278:I288)</f>
        <v>37590.730000000003</v>
      </c>
      <c r="J277" s="5">
        <f t="shared" si="23"/>
        <v>1209.2699999999968</v>
      </c>
      <c r="K277" s="5">
        <f t="shared" si="24"/>
        <v>-3.1166752577319556</v>
      </c>
      <c r="L277" s="5">
        <f>SUBTOTAL(9,L278:L288)</f>
        <v>18600</v>
      </c>
      <c r="M277" s="5">
        <f>SUBTOTAL(9,M278:M288)</f>
        <v>17516.599999999999</v>
      </c>
      <c r="N277" s="5">
        <f t="shared" si="25"/>
        <v>1083.4000000000015</v>
      </c>
      <c r="O277" s="5">
        <f t="shared" si="26"/>
        <v>-5.824731182795702</v>
      </c>
      <c r="P277" s="18"/>
    </row>
    <row r="278" spans="1:16" outlineLevel="2" x14ac:dyDescent="0.2">
      <c r="A278" t="s">
        <v>0</v>
      </c>
      <c r="B278" t="s">
        <v>251</v>
      </c>
      <c r="C278" t="s">
        <v>251</v>
      </c>
      <c r="D278" t="s">
        <v>252</v>
      </c>
      <c r="E278" t="s">
        <v>39</v>
      </c>
      <c r="F278" t="s">
        <v>40</v>
      </c>
      <c r="G278" t="s">
        <v>5</v>
      </c>
      <c r="H278" s="1">
        <v>0</v>
      </c>
      <c r="I278" s="1">
        <v>0</v>
      </c>
      <c r="J278" s="1">
        <f t="shared" si="23"/>
        <v>0</v>
      </c>
      <c r="K278" s="1">
        <f t="shared" si="24"/>
        <v>0</v>
      </c>
      <c r="L278" s="1">
        <v>10000</v>
      </c>
      <c r="M278" s="1">
        <v>10000</v>
      </c>
      <c r="N278" s="1">
        <f t="shared" si="25"/>
        <v>0</v>
      </c>
      <c r="O278" s="1">
        <f t="shared" si="26"/>
        <v>0</v>
      </c>
    </row>
    <row r="279" spans="1:16" outlineLevel="2" x14ac:dyDescent="0.2">
      <c r="A279" t="s">
        <v>0</v>
      </c>
      <c r="B279" t="s">
        <v>251</v>
      </c>
      <c r="C279" t="s">
        <v>251</v>
      </c>
      <c r="D279" t="s">
        <v>252</v>
      </c>
      <c r="E279" t="s">
        <v>253</v>
      </c>
      <c r="F279" t="s">
        <v>254</v>
      </c>
      <c r="G279" t="s">
        <v>5</v>
      </c>
      <c r="H279" s="1">
        <v>1000</v>
      </c>
      <c r="I279" s="1">
        <v>49</v>
      </c>
      <c r="J279" s="1">
        <f t="shared" si="23"/>
        <v>951</v>
      </c>
      <c r="K279" s="1">
        <f t="shared" si="24"/>
        <v>-95.1</v>
      </c>
      <c r="L279" s="1">
        <v>1000</v>
      </c>
      <c r="M279" s="1">
        <v>0</v>
      </c>
      <c r="N279" s="1">
        <f t="shared" si="25"/>
        <v>1000</v>
      </c>
      <c r="O279" s="1">
        <f t="shared" si="26"/>
        <v>-100</v>
      </c>
    </row>
    <row r="280" spans="1:16" outlineLevel="2" x14ac:dyDescent="0.2">
      <c r="A280" t="s">
        <v>0</v>
      </c>
      <c r="B280" t="s">
        <v>251</v>
      </c>
      <c r="C280" t="s">
        <v>251</v>
      </c>
      <c r="D280" t="s">
        <v>252</v>
      </c>
      <c r="E280" t="s">
        <v>85</v>
      </c>
      <c r="F280" t="s">
        <v>86</v>
      </c>
      <c r="G280" t="s">
        <v>5</v>
      </c>
      <c r="H280" s="1">
        <v>100</v>
      </c>
      <c r="I280" s="1">
        <v>85.96</v>
      </c>
      <c r="J280" s="1">
        <f t="shared" si="23"/>
        <v>14.040000000000006</v>
      </c>
      <c r="K280" s="1">
        <f t="shared" si="24"/>
        <v>-14.040000000000006</v>
      </c>
      <c r="L280" s="1">
        <v>100</v>
      </c>
      <c r="M280" s="1">
        <v>85.96</v>
      </c>
      <c r="N280" s="1">
        <f t="shared" si="25"/>
        <v>14.040000000000006</v>
      </c>
      <c r="O280" s="1">
        <f t="shared" si="26"/>
        <v>-14.040000000000006</v>
      </c>
    </row>
    <row r="281" spans="1:16" outlineLevel="2" x14ac:dyDescent="0.2">
      <c r="A281" t="s">
        <v>0</v>
      </c>
      <c r="B281" t="s">
        <v>251</v>
      </c>
      <c r="C281" t="s">
        <v>251</v>
      </c>
      <c r="D281" t="s">
        <v>252</v>
      </c>
      <c r="E281" t="s">
        <v>6</v>
      </c>
      <c r="F281" t="s">
        <v>7</v>
      </c>
      <c r="G281" t="s">
        <v>5</v>
      </c>
      <c r="H281" s="1">
        <v>2000</v>
      </c>
      <c r="I281" s="1">
        <v>1846.61</v>
      </c>
      <c r="J281" s="1">
        <f t="shared" si="23"/>
        <v>153.3900000000001</v>
      </c>
      <c r="K281" s="1">
        <f t="shared" si="24"/>
        <v>-7.6695000000000135</v>
      </c>
      <c r="L281" s="1">
        <v>2000</v>
      </c>
      <c r="M281" s="1">
        <v>1846.61</v>
      </c>
      <c r="N281" s="1">
        <f t="shared" si="25"/>
        <v>153.3900000000001</v>
      </c>
      <c r="O281" s="1">
        <f t="shared" si="26"/>
        <v>-7.6695000000000135</v>
      </c>
    </row>
    <row r="282" spans="1:16" outlineLevel="2" x14ac:dyDescent="0.2">
      <c r="A282" t="s">
        <v>0</v>
      </c>
      <c r="B282" t="s">
        <v>251</v>
      </c>
      <c r="C282" t="s">
        <v>251</v>
      </c>
      <c r="D282" t="s">
        <v>252</v>
      </c>
      <c r="E282" t="s">
        <v>91</v>
      </c>
      <c r="F282" t="s">
        <v>92</v>
      </c>
      <c r="G282" t="s">
        <v>5</v>
      </c>
      <c r="H282" s="1">
        <v>23100</v>
      </c>
      <c r="I282" s="1">
        <v>22897.9</v>
      </c>
      <c r="J282" s="1">
        <f t="shared" si="23"/>
        <v>202.09999999999854</v>
      </c>
      <c r="K282" s="1">
        <f t="shared" si="24"/>
        <v>-0.87489177489177905</v>
      </c>
      <c r="L282" s="1">
        <v>0</v>
      </c>
      <c r="M282" s="1">
        <v>0</v>
      </c>
      <c r="N282" s="1">
        <f t="shared" si="25"/>
        <v>0</v>
      </c>
      <c r="O282" s="1">
        <f t="shared" si="26"/>
        <v>0</v>
      </c>
    </row>
    <row r="283" spans="1:16" outlineLevel="2" x14ac:dyDescent="0.2">
      <c r="A283" t="s">
        <v>0</v>
      </c>
      <c r="B283" t="s">
        <v>251</v>
      </c>
      <c r="C283" t="s">
        <v>251</v>
      </c>
      <c r="D283" t="s">
        <v>252</v>
      </c>
      <c r="E283" t="s">
        <v>93</v>
      </c>
      <c r="F283" t="s">
        <v>94</v>
      </c>
      <c r="G283" t="s">
        <v>5</v>
      </c>
      <c r="H283" s="1">
        <v>15600</v>
      </c>
      <c r="I283" s="1">
        <v>15528.3</v>
      </c>
      <c r="J283" s="1">
        <f t="shared" si="23"/>
        <v>71.700000000000728</v>
      </c>
      <c r="K283" s="1">
        <f t="shared" si="24"/>
        <v>-0.45961538461538964</v>
      </c>
      <c r="L283" s="1">
        <v>0</v>
      </c>
      <c r="M283" s="1">
        <v>0</v>
      </c>
      <c r="N283" s="1">
        <f t="shared" si="25"/>
        <v>0</v>
      </c>
      <c r="O283" s="1">
        <f t="shared" si="26"/>
        <v>0</v>
      </c>
    </row>
    <row r="284" spans="1:16" outlineLevel="2" x14ac:dyDescent="0.2">
      <c r="A284" t="s">
        <v>0</v>
      </c>
      <c r="B284" t="s">
        <v>251</v>
      </c>
      <c r="C284" t="s">
        <v>251</v>
      </c>
      <c r="D284" t="s">
        <v>252</v>
      </c>
      <c r="E284" t="s">
        <v>105</v>
      </c>
      <c r="F284" t="s">
        <v>106</v>
      </c>
      <c r="G284" t="s">
        <v>5</v>
      </c>
      <c r="H284" s="1">
        <v>3400</v>
      </c>
      <c r="I284" s="1">
        <v>3359.95</v>
      </c>
      <c r="J284" s="1">
        <f t="shared" si="23"/>
        <v>40.050000000000182</v>
      </c>
      <c r="K284" s="1">
        <f t="shared" si="24"/>
        <v>-1.1779411764705969</v>
      </c>
      <c r="L284" s="1">
        <v>3400</v>
      </c>
      <c r="M284" s="1">
        <v>3359.95</v>
      </c>
      <c r="N284" s="1">
        <f t="shared" si="25"/>
        <v>40.050000000000182</v>
      </c>
      <c r="O284" s="1">
        <f t="shared" si="26"/>
        <v>-1.1779411764705969</v>
      </c>
    </row>
    <row r="285" spans="1:16" outlineLevel="2" x14ac:dyDescent="0.2">
      <c r="A285" t="s">
        <v>0</v>
      </c>
      <c r="B285" t="s">
        <v>251</v>
      </c>
      <c r="C285" t="s">
        <v>251</v>
      </c>
      <c r="D285" t="s">
        <v>252</v>
      </c>
      <c r="E285" t="s">
        <v>15</v>
      </c>
      <c r="F285" t="s">
        <v>16</v>
      </c>
      <c r="G285" t="s">
        <v>5</v>
      </c>
      <c r="H285" s="1">
        <v>8000</v>
      </c>
      <c r="I285" s="1">
        <v>8000</v>
      </c>
      <c r="J285" s="1">
        <f t="shared" si="23"/>
        <v>0</v>
      </c>
      <c r="K285" s="1">
        <f t="shared" si="24"/>
        <v>0</v>
      </c>
      <c r="L285" s="1">
        <v>8000</v>
      </c>
      <c r="M285" s="1">
        <v>8000</v>
      </c>
      <c r="N285" s="1">
        <f t="shared" si="25"/>
        <v>0</v>
      </c>
      <c r="O285" s="1">
        <f t="shared" si="26"/>
        <v>0</v>
      </c>
    </row>
    <row r="286" spans="1:16" outlineLevel="2" x14ac:dyDescent="0.2">
      <c r="A286" t="s">
        <v>0</v>
      </c>
      <c r="B286" t="s">
        <v>251</v>
      </c>
      <c r="C286" t="s">
        <v>251</v>
      </c>
      <c r="D286" t="s">
        <v>252</v>
      </c>
      <c r="E286" t="s">
        <v>119</v>
      </c>
      <c r="F286" t="s">
        <v>120</v>
      </c>
      <c r="G286" t="s">
        <v>5</v>
      </c>
      <c r="H286" s="1">
        <v>-8500</v>
      </c>
      <c r="I286" s="1">
        <v>-8401.07</v>
      </c>
      <c r="J286" s="1">
        <f t="shared" ref="J286:J324" si="27">H286-I286</f>
        <v>-98.930000000000291</v>
      </c>
      <c r="K286" s="1">
        <f t="shared" si="24"/>
        <v>-1.1638823529411866</v>
      </c>
      <c r="L286" s="1">
        <v>0</v>
      </c>
      <c r="M286" s="1">
        <v>0</v>
      </c>
      <c r="N286" s="1">
        <f t="shared" ref="N286:N324" si="28">L286-M286</f>
        <v>0</v>
      </c>
      <c r="O286" s="1">
        <f t="shared" si="26"/>
        <v>0</v>
      </c>
    </row>
    <row r="287" spans="1:16" outlineLevel="2" x14ac:dyDescent="0.2">
      <c r="A287" t="s">
        <v>0</v>
      </c>
      <c r="B287" t="s">
        <v>251</v>
      </c>
      <c r="C287" t="s">
        <v>251</v>
      </c>
      <c r="D287" t="s">
        <v>252</v>
      </c>
      <c r="E287" t="s">
        <v>146</v>
      </c>
      <c r="F287" t="s">
        <v>147</v>
      </c>
      <c r="G287" t="s">
        <v>5</v>
      </c>
      <c r="H287" s="1">
        <v>-5000</v>
      </c>
      <c r="I287" s="1">
        <v>-4953.7700000000004</v>
      </c>
      <c r="J287" s="1">
        <f t="shared" si="27"/>
        <v>-46.229999999999563</v>
      </c>
      <c r="K287" s="1">
        <f t="shared" si="24"/>
        <v>-0.92459999999998388</v>
      </c>
      <c r="L287" s="1">
        <v>-5000</v>
      </c>
      <c r="M287" s="1">
        <v>-4953.7700000000004</v>
      </c>
      <c r="N287" s="1">
        <f t="shared" si="28"/>
        <v>-46.229999999999563</v>
      </c>
      <c r="O287" s="1">
        <f t="shared" si="26"/>
        <v>-0.92459999999998388</v>
      </c>
    </row>
    <row r="288" spans="1:16" outlineLevel="2" x14ac:dyDescent="0.2">
      <c r="A288" t="s">
        <v>0</v>
      </c>
      <c r="B288" t="s">
        <v>251</v>
      </c>
      <c r="C288" t="s">
        <v>251</v>
      </c>
      <c r="D288" t="s">
        <v>252</v>
      </c>
      <c r="E288" t="s">
        <v>230</v>
      </c>
      <c r="F288" t="s">
        <v>131</v>
      </c>
      <c r="G288" t="s">
        <v>5</v>
      </c>
      <c r="H288" s="1">
        <v>-900</v>
      </c>
      <c r="I288" s="1">
        <v>-822.15</v>
      </c>
      <c r="J288" s="1">
        <f t="shared" si="27"/>
        <v>-77.850000000000023</v>
      </c>
      <c r="K288" s="1">
        <f t="shared" ref="K288:K328" si="29">IF(J288=0,0,(I288/H288*100)-100)</f>
        <v>-8.6500000000000057</v>
      </c>
      <c r="L288" s="1">
        <v>-900</v>
      </c>
      <c r="M288" s="1">
        <v>-822.15</v>
      </c>
      <c r="N288" s="1">
        <f t="shared" si="28"/>
        <v>-77.850000000000023</v>
      </c>
      <c r="O288" s="1">
        <f t="shared" si="26"/>
        <v>-8.6500000000000057</v>
      </c>
    </row>
    <row r="289" spans="1:16" s="4" customFormat="1" outlineLevel="1" x14ac:dyDescent="0.2">
      <c r="B289" s="4" t="s">
        <v>543</v>
      </c>
      <c r="H289" s="5">
        <f>SUBTOTAL(9,H290:H294)</f>
        <v>21800</v>
      </c>
      <c r="I289" s="5">
        <f>SUBTOTAL(9,I290:I294)</f>
        <v>21415</v>
      </c>
      <c r="J289" s="5">
        <f t="shared" si="27"/>
        <v>385</v>
      </c>
      <c r="K289" s="5">
        <f t="shared" si="29"/>
        <v>-1.7660550458715676</v>
      </c>
      <c r="L289" s="5">
        <f>SUBTOTAL(9,L290:L294)</f>
        <v>200</v>
      </c>
      <c r="M289" s="5">
        <f>SUBTOTAL(9,M290:M294)</f>
        <v>0</v>
      </c>
      <c r="N289" s="5">
        <f t="shared" si="28"/>
        <v>200</v>
      </c>
      <c r="O289" s="5">
        <f t="shared" si="26"/>
        <v>-100</v>
      </c>
      <c r="P289" s="18"/>
    </row>
    <row r="290" spans="1:16" outlineLevel="2" x14ac:dyDescent="0.2">
      <c r="A290" t="s">
        <v>0</v>
      </c>
      <c r="B290" t="s">
        <v>257</v>
      </c>
      <c r="C290" t="s">
        <v>257</v>
      </c>
      <c r="D290" t="s">
        <v>258</v>
      </c>
      <c r="E290" t="s">
        <v>91</v>
      </c>
      <c r="F290" t="s">
        <v>92</v>
      </c>
      <c r="G290" t="s">
        <v>5</v>
      </c>
      <c r="H290" s="1">
        <v>13700</v>
      </c>
      <c r="I290" s="1">
        <v>13591.56</v>
      </c>
      <c r="J290" s="1">
        <f t="shared" si="27"/>
        <v>108.44000000000051</v>
      </c>
      <c r="K290" s="1">
        <f t="shared" si="29"/>
        <v>-0.79153284671534152</v>
      </c>
      <c r="L290" s="1">
        <v>0</v>
      </c>
      <c r="M290" s="1">
        <v>0</v>
      </c>
      <c r="N290" s="1">
        <f t="shared" si="28"/>
        <v>0</v>
      </c>
      <c r="O290" s="1">
        <f t="shared" ref="O290:O329" si="30">IF(N290=0,0,(M290/L290*100)-100)</f>
        <v>0</v>
      </c>
    </row>
    <row r="291" spans="1:16" outlineLevel="2" x14ac:dyDescent="0.2">
      <c r="A291" t="s">
        <v>0</v>
      </c>
      <c r="B291" t="s">
        <v>257</v>
      </c>
      <c r="C291" t="s">
        <v>257</v>
      </c>
      <c r="D291" t="s">
        <v>258</v>
      </c>
      <c r="E291" t="s">
        <v>93</v>
      </c>
      <c r="F291" t="s">
        <v>94</v>
      </c>
      <c r="G291" t="s">
        <v>5</v>
      </c>
      <c r="H291" s="1">
        <v>6600</v>
      </c>
      <c r="I291" s="1">
        <v>6515.12</v>
      </c>
      <c r="J291" s="1">
        <f t="shared" si="27"/>
        <v>84.880000000000109</v>
      </c>
      <c r="K291" s="1">
        <f t="shared" si="29"/>
        <v>-1.2860606060606159</v>
      </c>
      <c r="L291" s="1">
        <v>0</v>
      </c>
      <c r="M291" s="1">
        <v>0</v>
      </c>
      <c r="N291" s="1">
        <f t="shared" si="28"/>
        <v>0</v>
      </c>
      <c r="O291" s="1">
        <f t="shared" si="30"/>
        <v>0</v>
      </c>
    </row>
    <row r="292" spans="1:16" outlineLevel="2" x14ac:dyDescent="0.2">
      <c r="A292" t="s">
        <v>0</v>
      </c>
      <c r="B292" t="s">
        <v>257</v>
      </c>
      <c r="C292" t="s">
        <v>257</v>
      </c>
      <c r="D292" t="s">
        <v>258</v>
      </c>
      <c r="E292" t="s">
        <v>99</v>
      </c>
      <c r="F292" t="s">
        <v>100</v>
      </c>
      <c r="G292" t="s">
        <v>5</v>
      </c>
      <c r="H292" s="1">
        <v>3100</v>
      </c>
      <c r="I292" s="1">
        <v>3028.32</v>
      </c>
      <c r="J292" s="1">
        <f t="shared" si="27"/>
        <v>71.679999999999836</v>
      </c>
      <c r="K292" s="1">
        <f t="shared" si="29"/>
        <v>-2.3122580645161293</v>
      </c>
      <c r="L292" s="1">
        <v>0</v>
      </c>
      <c r="M292" s="1">
        <v>0</v>
      </c>
      <c r="N292" s="1">
        <f t="shared" si="28"/>
        <v>0</v>
      </c>
      <c r="O292" s="1">
        <f t="shared" si="30"/>
        <v>0</v>
      </c>
    </row>
    <row r="293" spans="1:16" outlineLevel="2" x14ac:dyDescent="0.2">
      <c r="A293" t="s">
        <v>0</v>
      </c>
      <c r="B293" t="s">
        <v>257</v>
      </c>
      <c r="C293" t="s">
        <v>257</v>
      </c>
      <c r="D293" t="s">
        <v>258</v>
      </c>
      <c r="E293" t="s">
        <v>110</v>
      </c>
      <c r="F293" t="s">
        <v>111</v>
      </c>
      <c r="G293" t="s">
        <v>5</v>
      </c>
      <c r="H293" s="1">
        <v>200</v>
      </c>
      <c r="I293" s="1">
        <v>0</v>
      </c>
      <c r="J293" s="1">
        <f t="shared" si="27"/>
        <v>200</v>
      </c>
      <c r="K293" s="1">
        <f t="shared" si="29"/>
        <v>-100</v>
      </c>
      <c r="L293" s="1">
        <v>200</v>
      </c>
      <c r="M293" s="1">
        <v>0</v>
      </c>
      <c r="N293" s="1">
        <f t="shared" si="28"/>
        <v>200</v>
      </c>
      <c r="O293" s="1">
        <f t="shared" si="30"/>
        <v>-100</v>
      </c>
    </row>
    <row r="294" spans="1:16" outlineLevel="2" x14ac:dyDescent="0.2">
      <c r="A294" t="s">
        <v>0</v>
      </c>
      <c r="B294" t="s">
        <v>257</v>
      </c>
      <c r="C294" t="s">
        <v>257</v>
      </c>
      <c r="D294" t="s">
        <v>258</v>
      </c>
      <c r="E294" t="s">
        <v>119</v>
      </c>
      <c r="F294" t="s">
        <v>120</v>
      </c>
      <c r="G294" t="s">
        <v>5</v>
      </c>
      <c r="H294" s="1">
        <v>-1800</v>
      </c>
      <c r="I294" s="1">
        <v>-1720</v>
      </c>
      <c r="J294" s="1">
        <f t="shared" si="27"/>
        <v>-80</v>
      </c>
      <c r="K294" s="1">
        <f t="shared" si="29"/>
        <v>-4.4444444444444429</v>
      </c>
      <c r="L294" s="1">
        <v>0</v>
      </c>
      <c r="M294" s="1">
        <v>0</v>
      </c>
      <c r="N294" s="1">
        <f t="shared" si="28"/>
        <v>0</v>
      </c>
      <c r="O294" s="1">
        <f t="shared" si="30"/>
        <v>0</v>
      </c>
    </row>
    <row r="295" spans="1:16" s="4" customFormat="1" outlineLevel="1" x14ac:dyDescent="0.2">
      <c r="B295" s="4" t="s">
        <v>542</v>
      </c>
      <c r="H295" s="5">
        <f>SUBTOTAL(9,H296:H297)</f>
        <v>1700</v>
      </c>
      <c r="I295" s="5">
        <f>SUBTOTAL(9,I296:I297)</f>
        <v>2153.09</v>
      </c>
      <c r="J295" s="5">
        <f t="shared" si="27"/>
        <v>-453.09000000000015</v>
      </c>
      <c r="K295" s="5">
        <f t="shared" si="29"/>
        <v>26.652352941176474</v>
      </c>
      <c r="L295" s="5">
        <f>SUBTOTAL(9,L296:L297)</f>
        <v>700</v>
      </c>
      <c r="M295" s="5">
        <f>SUBTOTAL(9,M296:M297)</f>
        <v>1194.3499999999999</v>
      </c>
      <c r="N295" s="5">
        <f t="shared" si="28"/>
        <v>-494.34999999999991</v>
      </c>
      <c r="O295" s="5">
        <f t="shared" si="30"/>
        <v>70.621428571428567</v>
      </c>
      <c r="P295" s="18"/>
    </row>
    <row r="296" spans="1:16" outlineLevel="2" x14ac:dyDescent="0.2">
      <c r="A296" t="s">
        <v>0</v>
      </c>
      <c r="B296" t="s">
        <v>259</v>
      </c>
      <c r="C296" t="s">
        <v>259</v>
      </c>
      <c r="D296" t="s">
        <v>260</v>
      </c>
      <c r="E296" t="s">
        <v>91</v>
      </c>
      <c r="F296" t="s">
        <v>92</v>
      </c>
      <c r="G296" t="s">
        <v>5</v>
      </c>
      <c r="H296" s="1">
        <v>1000</v>
      </c>
      <c r="I296" s="1">
        <v>958.74</v>
      </c>
      <c r="J296" s="1">
        <f t="shared" si="27"/>
        <v>41.259999999999991</v>
      </c>
      <c r="K296" s="1">
        <f t="shared" si="29"/>
        <v>-4.1259999999999906</v>
      </c>
      <c r="L296" s="1">
        <v>0</v>
      </c>
      <c r="M296" s="1">
        <v>0</v>
      </c>
      <c r="N296" s="1">
        <f t="shared" si="28"/>
        <v>0</v>
      </c>
      <c r="O296" s="1">
        <f t="shared" si="30"/>
        <v>0</v>
      </c>
    </row>
    <row r="297" spans="1:16" outlineLevel="2" x14ac:dyDescent="0.2">
      <c r="A297" t="s">
        <v>0</v>
      </c>
      <c r="B297" t="s">
        <v>259</v>
      </c>
      <c r="C297" t="s">
        <v>259</v>
      </c>
      <c r="D297" t="s">
        <v>260</v>
      </c>
      <c r="E297" t="s">
        <v>160</v>
      </c>
      <c r="F297" t="s">
        <v>161</v>
      </c>
      <c r="G297" t="s">
        <v>5</v>
      </c>
      <c r="H297" s="1">
        <v>700</v>
      </c>
      <c r="I297" s="1">
        <v>1194.3499999999999</v>
      </c>
      <c r="J297" s="1">
        <f t="shared" si="27"/>
        <v>-494.34999999999991</v>
      </c>
      <c r="K297" s="1">
        <f t="shared" si="29"/>
        <v>70.621428571428567</v>
      </c>
      <c r="L297" s="1">
        <v>700</v>
      </c>
      <c r="M297" s="1">
        <v>1194.3499999999999</v>
      </c>
      <c r="N297" s="1">
        <f t="shared" si="28"/>
        <v>-494.34999999999991</v>
      </c>
      <c r="O297" s="1">
        <f t="shared" si="30"/>
        <v>70.621428571428567</v>
      </c>
    </row>
    <row r="298" spans="1:16" s="4" customFormat="1" outlineLevel="1" x14ac:dyDescent="0.2">
      <c r="B298" s="4" t="s">
        <v>541</v>
      </c>
      <c r="H298" s="5">
        <f>SUBTOTAL(9,H299:H301)</f>
        <v>3400</v>
      </c>
      <c r="I298" s="5">
        <f>SUBTOTAL(9,I299:I301)</f>
        <v>1486.15</v>
      </c>
      <c r="J298" s="5">
        <f t="shared" si="27"/>
        <v>1913.85</v>
      </c>
      <c r="K298" s="5">
        <f t="shared" si="29"/>
        <v>-56.289705882352933</v>
      </c>
      <c r="L298" s="5">
        <f>SUBTOTAL(9,L299:L301)</f>
        <v>2000</v>
      </c>
      <c r="M298" s="5">
        <f>SUBTOTAL(9,M299:M301)</f>
        <v>130.19999999999999</v>
      </c>
      <c r="N298" s="5">
        <f t="shared" si="28"/>
        <v>1869.8</v>
      </c>
      <c r="O298" s="5">
        <f t="shared" si="30"/>
        <v>-93.49</v>
      </c>
      <c r="P298" s="18"/>
    </row>
    <row r="299" spans="1:16" outlineLevel="2" x14ac:dyDescent="0.2">
      <c r="A299" t="s">
        <v>0</v>
      </c>
      <c r="B299" t="s">
        <v>261</v>
      </c>
      <c r="C299" t="s">
        <v>261</v>
      </c>
      <c r="D299" t="s">
        <v>262</v>
      </c>
      <c r="E299" t="s">
        <v>91</v>
      </c>
      <c r="F299" t="s">
        <v>92</v>
      </c>
      <c r="G299" t="s">
        <v>5</v>
      </c>
      <c r="H299" s="1">
        <v>2000</v>
      </c>
      <c r="I299" s="1">
        <v>1909.8</v>
      </c>
      <c r="J299" s="1">
        <f t="shared" si="27"/>
        <v>90.200000000000045</v>
      </c>
      <c r="K299" s="1">
        <f t="shared" si="29"/>
        <v>-4.5100000000000051</v>
      </c>
      <c r="L299" s="1">
        <v>0</v>
      </c>
      <c r="M299" s="1">
        <v>0</v>
      </c>
      <c r="N299" s="1">
        <f t="shared" si="28"/>
        <v>0</v>
      </c>
      <c r="O299" s="1">
        <f t="shared" si="30"/>
        <v>0</v>
      </c>
    </row>
    <row r="300" spans="1:16" outlineLevel="2" x14ac:dyDescent="0.2">
      <c r="A300" t="s">
        <v>0</v>
      </c>
      <c r="B300" t="s">
        <v>261</v>
      </c>
      <c r="C300" t="s">
        <v>261</v>
      </c>
      <c r="D300" t="s">
        <v>262</v>
      </c>
      <c r="E300" t="s">
        <v>15</v>
      </c>
      <c r="F300" t="s">
        <v>16</v>
      </c>
      <c r="G300" t="s">
        <v>5</v>
      </c>
      <c r="H300" s="1">
        <v>2000</v>
      </c>
      <c r="I300" s="1">
        <v>130.19999999999999</v>
      </c>
      <c r="J300" s="1">
        <f t="shared" si="27"/>
        <v>1869.8</v>
      </c>
      <c r="K300" s="1">
        <f t="shared" si="29"/>
        <v>-93.49</v>
      </c>
      <c r="L300" s="1">
        <v>2000</v>
      </c>
      <c r="M300" s="1">
        <v>130.19999999999999</v>
      </c>
      <c r="N300" s="1">
        <f t="shared" si="28"/>
        <v>1869.8</v>
      </c>
      <c r="O300" s="1">
        <f t="shared" si="30"/>
        <v>-93.49</v>
      </c>
    </row>
    <row r="301" spans="1:16" outlineLevel="2" x14ac:dyDescent="0.2">
      <c r="A301" t="s">
        <v>0</v>
      </c>
      <c r="B301" t="s">
        <v>261</v>
      </c>
      <c r="C301" t="s">
        <v>261</v>
      </c>
      <c r="D301" t="s">
        <v>262</v>
      </c>
      <c r="E301" t="s">
        <v>119</v>
      </c>
      <c r="F301" t="s">
        <v>120</v>
      </c>
      <c r="G301" t="s">
        <v>5</v>
      </c>
      <c r="H301" s="1">
        <v>-600</v>
      </c>
      <c r="I301" s="1">
        <v>-553.85</v>
      </c>
      <c r="J301" s="1">
        <f t="shared" si="27"/>
        <v>-46.149999999999977</v>
      </c>
      <c r="K301" s="1">
        <f t="shared" si="29"/>
        <v>-7.6916666666666629</v>
      </c>
      <c r="L301" s="1">
        <v>0</v>
      </c>
      <c r="M301" s="1">
        <v>0</v>
      </c>
      <c r="N301" s="1">
        <f t="shared" si="28"/>
        <v>0</v>
      </c>
      <c r="O301" s="1">
        <f t="shared" si="30"/>
        <v>0</v>
      </c>
    </row>
    <row r="302" spans="1:16" s="4" customFormat="1" outlineLevel="1" x14ac:dyDescent="0.2">
      <c r="B302" s="4" t="s">
        <v>540</v>
      </c>
      <c r="H302" s="5">
        <f>SUBTOTAL(9,H303:H304)</f>
        <v>2500</v>
      </c>
      <c r="I302" s="5">
        <f>SUBTOTAL(9,I303:I304)</f>
        <v>2266.0500000000002</v>
      </c>
      <c r="J302" s="5">
        <f t="shared" si="27"/>
        <v>233.94999999999982</v>
      </c>
      <c r="K302" s="5">
        <f t="shared" si="29"/>
        <v>-9.3579999999999899</v>
      </c>
      <c r="L302" s="5">
        <f>SUBTOTAL(9,L303:L304)</f>
        <v>2500</v>
      </c>
      <c r="M302" s="5">
        <f>SUBTOTAL(9,M303:M304)</f>
        <v>2266.0500000000002</v>
      </c>
      <c r="N302" s="5">
        <f t="shared" si="28"/>
        <v>233.94999999999982</v>
      </c>
      <c r="O302" s="5">
        <f t="shared" si="30"/>
        <v>-9.3579999999999899</v>
      </c>
      <c r="P302" s="18"/>
    </row>
    <row r="303" spans="1:16" outlineLevel="2" x14ac:dyDescent="0.2">
      <c r="A303" t="s">
        <v>0</v>
      </c>
      <c r="B303" t="s">
        <v>263</v>
      </c>
      <c r="C303" t="s">
        <v>263</v>
      </c>
      <c r="D303" t="s">
        <v>264</v>
      </c>
      <c r="E303" t="s">
        <v>110</v>
      </c>
      <c r="F303" t="s">
        <v>111</v>
      </c>
      <c r="G303" t="s">
        <v>5</v>
      </c>
      <c r="H303" s="1">
        <v>500</v>
      </c>
      <c r="I303" s="1">
        <v>266.05</v>
      </c>
      <c r="J303" s="1">
        <f t="shared" si="27"/>
        <v>233.95</v>
      </c>
      <c r="K303" s="1">
        <f t="shared" si="29"/>
        <v>-46.79</v>
      </c>
      <c r="L303" s="1">
        <v>500</v>
      </c>
      <c r="M303" s="1">
        <v>266.05</v>
      </c>
      <c r="N303" s="1">
        <f t="shared" si="28"/>
        <v>233.95</v>
      </c>
      <c r="O303" s="1">
        <f t="shared" si="30"/>
        <v>-46.79</v>
      </c>
    </row>
    <row r="304" spans="1:16" outlineLevel="2" x14ac:dyDescent="0.2">
      <c r="A304" t="s">
        <v>0</v>
      </c>
      <c r="B304" t="s">
        <v>263</v>
      </c>
      <c r="C304" t="s">
        <v>263</v>
      </c>
      <c r="D304" t="s">
        <v>264</v>
      </c>
      <c r="E304" t="s">
        <v>15</v>
      </c>
      <c r="F304" t="s">
        <v>16</v>
      </c>
      <c r="G304" t="s">
        <v>5</v>
      </c>
      <c r="H304" s="1">
        <v>2000</v>
      </c>
      <c r="I304" s="1">
        <v>2000</v>
      </c>
      <c r="J304" s="1">
        <f t="shared" si="27"/>
        <v>0</v>
      </c>
      <c r="K304" s="1">
        <f t="shared" si="29"/>
        <v>0</v>
      </c>
      <c r="L304" s="1">
        <v>2000</v>
      </c>
      <c r="M304" s="1">
        <v>2000</v>
      </c>
      <c r="N304" s="1">
        <f t="shared" si="28"/>
        <v>0</v>
      </c>
      <c r="O304" s="1">
        <f t="shared" si="30"/>
        <v>0</v>
      </c>
    </row>
    <row r="305" spans="1:16" s="4" customFormat="1" outlineLevel="1" x14ac:dyDescent="0.2">
      <c r="B305" s="4" t="s">
        <v>539</v>
      </c>
      <c r="H305" s="5">
        <f>SUBTOTAL(9,H306:H312)</f>
        <v>147000</v>
      </c>
      <c r="I305" s="5">
        <f>SUBTOTAL(9,I306:I312)</f>
        <v>143412.94</v>
      </c>
      <c r="J305" s="5">
        <f t="shared" si="27"/>
        <v>3587.0599999999977</v>
      </c>
      <c r="K305" s="5">
        <f t="shared" si="29"/>
        <v>-2.4401768707483029</v>
      </c>
      <c r="L305" s="5">
        <f>SUBTOTAL(9,L306:L312)</f>
        <v>146300</v>
      </c>
      <c r="M305" s="5">
        <f>SUBTOTAL(9,M306:M312)</f>
        <v>142851.9</v>
      </c>
      <c r="N305" s="5">
        <f t="shared" si="28"/>
        <v>3448.1000000000058</v>
      </c>
      <c r="O305" s="5">
        <f t="shared" si="30"/>
        <v>-2.3568694463431399</v>
      </c>
      <c r="P305" s="18"/>
    </row>
    <row r="306" spans="1:16" outlineLevel="2" x14ac:dyDescent="0.2">
      <c r="A306" t="s">
        <v>0</v>
      </c>
      <c r="B306" t="s">
        <v>267</v>
      </c>
      <c r="C306" t="s">
        <v>267</v>
      </c>
      <c r="D306" t="s">
        <v>268</v>
      </c>
      <c r="E306" t="s">
        <v>41</v>
      </c>
      <c r="F306" t="s">
        <v>42</v>
      </c>
      <c r="G306" t="s">
        <v>5</v>
      </c>
      <c r="H306" s="1">
        <v>1000</v>
      </c>
      <c r="I306" s="1">
        <v>0</v>
      </c>
      <c r="J306" s="1">
        <f t="shared" si="27"/>
        <v>1000</v>
      </c>
      <c r="K306" s="1">
        <f t="shared" si="29"/>
        <v>-100</v>
      </c>
      <c r="L306" s="1">
        <v>1000</v>
      </c>
      <c r="M306" s="1">
        <v>0</v>
      </c>
      <c r="N306" s="1">
        <f t="shared" si="28"/>
        <v>1000</v>
      </c>
      <c r="O306" s="1">
        <f t="shared" si="30"/>
        <v>-100</v>
      </c>
    </row>
    <row r="307" spans="1:16" outlineLevel="2" x14ac:dyDescent="0.2">
      <c r="A307" t="s">
        <v>0</v>
      </c>
      <c r="B307" t="s">
        <v>267</v>
      </c>
      <c r="C307" t="s">
        <v>267</v>
      </c>
      <c r="D307" t="s">
        <v>268</v>
      </c>
      <c r="E307" t="s">
        <v>99</v>
      </c>
      <c r="F307" t="s">
        <v>100</v>
      </c>
      <c r="G307" t="s">
        <v>5</v>
      </c>
      <c r="H307" s="1">
        <v>2600</v>
      </c>
      <c r="I307" s="1">
        <v>2359.38</v>
      </c>
      <c r="J307" s="1">
        <f t="shared" si="27"/>
        <v>240.61999999999989</v>
      </c>
      <c r="K307" s="1">
        <f t="shared" si="29"/>
        <v>-9.2546153846153771</v>
      </c>
      <c r="L307" s="1">
        <v>0</v>
      </c>
      <c r="M307" s="1">
        <v>0</v>
      </c>
      <c r="N307" s="1">
        <f t="shared" si="28"/>
        <v>0</v>
      </c>
      <c r="O307" s="1">
        <f t="shared" si="30"/>
        <v>0</v>
      </c>
    </row>
    <row r="308" spans="1:16" outlineLevel="2" x14ac:dyDescent="0.2">
      <c r="A308" t="s">
        <v>0</v>
      </c>
      <c r="B308" t="s">
        <v>267</v>
      </c>
      <c r="C308" t="s">
        <v>267</v>
      </c>
      <c r="D308" t="s">
        <v>268</v>
      </c>
      <c r="E308" t="s">
        <v>103</v>
      </c>
      <c r="F308" t="s">
        <v>104</v>
      </c>
      <c r="G308" t="s">
        <v>5</v>
      </c>
      <c r="H308" s="1">
        <v>8300</v>
      </c>
      <c r="I308" s="1">
        <v>8275.1</v>
      </c>
      <c r="J308" s="1">
        <f t="shared" si="27"/>
        <v>24.899999999999636</v>
      </c>
      <c r="K308" s="1">
        <f t="shared" si="29"/>
        <v>-0.29999999999999716</v>
      </c>
      <c r="L308" s="1">
        <v>8300</v>
      </c>
      <c r="M308" s="1">
        <v>8275.1</v>
      </c>
      <c r="N308" s="1">
        <f t="shared" si="28"/>
        <v>24.899999999999636</v>
      </c>
      <c r="O308" s="1">
        <f t="shared" si="30"/>
        <v>-0.29999999999999716</v>
      </c>
    </row>
    <row r="309" spans="1:16" outlineLevel="2" x14ac:dyDescent="0.2">
      <c r="A309" t="s">
        <v>0</v>
      </c>
      <c r="B309" t="s">
        <v>267</v>
      </c>
      <c r="C309" t="s">
        <v>267</v>
      </c>
      <c r="D309" t="s">
        <v>268</v>
      </c>
      <c r="E309" t="s">
        <v>110</v>
      </c>
      <c r="F309" t="s">
        <v>111</v>
      </c>
      <c r="G309" t="s">
        <v>5</v>
      </c>
      <c r="H309" s="1">
        <v>1000</v>
      </c>
      <c r="I309" s="1">
        <v>652.64</v>
      </c>
      <c r="J309" s="1">
        <f t="shared" si="27"/>
        <v>347.36</v>
      </c>
      <c r="K309" s="1">
        <f t="shared" si="29"/>
        <v>-34.736000000000004</v>
      </c>
      <c r="L309" s="1">
        <v>1000</v>
      </c>
      <c r="M309" s="1">
        <v>652.64</v>
      </c>
      <c r="N309" s="1">
        <f t="shared" si="28"/>
        <v>347.36</v>
      </c>
      <c r="O309" s="1">
        <f t="shared" si="30"/>
        <v>-34.736000000000004</v>
      </c>
    </row>
    <row r="310" spans="1:16" outlineLevel="2" x14ac:dyDescent="0.2">
      <c r="A310" t="s">
        <v>0</v>
      </c>
      <c r="B310" t="s">
        <v>267</v>
      </c>
      <c r="C310" t="s">
        <v>267</v>
      </c>
      <c r="D310" t="s">
        <v>268</v>
      </c>
      <c r="E310" t="s">
        <v>13</v>
      </c>
      <c r="F310" t="s">
        <v>14</v>
      </c>
      <c r="G310" t="s">
        <v>5</v>
      </c>
      <c r="H310" s="1">
        <v>131000</v>
      </c>
      <c r="I310" s="1">
        <v>130895.36</v>
      </c>
      <c r="J310" s="1">
        <f t="shared" si="27"/>
        <v>104.63999999999942</v>
      </c>
      <c r="K310" s="1">
        <f t="shared" si="29"/>
        <v>-7.9877862595424176E-2</v>
      </c>
      <c r="L310" s="1">
        <v>131000</v>
      </c>
      <c r="M310" s="1">
        <v>130895.36</v>
      </c>
      <c r="N310" s="1">
        <f t="shared" si="28"/>
        <v>104.63999999999942</v>
      </c>
      <c r="O310" s="1">
        <f t="shared" si="30"/>
        <v>-7.9877862595424176E-2</v>
      </c>
    </row>
    <row r="311" spans="1:16" outlineLevel="2" x14ac:dyDescent="0.2">
      <c r="A311" t="s">
        <v>0</v>
      </c>
      <c r="B311" t="s">
        <v>267</v>
      </c>
      <c r="C311" t="s">
        <v>267</v>
      </c>
      <c r="D311" t="s">
        <v>268</v>
      </c>
      <c r="E311" t="s">
        <v>198</v>
      </c>
      <c r="F311" t="s">
        <v>199</v>
      </c>
      <c r="G311" t="s">
        <v>5</v>
      </c>
      <c r="H311" s="1">
        <v>5000</v>
      </c>
      <c r="I311" s="1">
        <v>3028.8</v>
      </c>
      <c r="J311" s="1">
        <f t="shared" si="27"/>
        <v>1971.1999999999998</v>
      </c>
      <c r="K311" s="1">
        <f t="shared" si="29"/>
        <v>-39.423999999999992</v>
      </c>
      <c r="L311" s="1">
        <v>5000</v>
      </c>
      <c r="M311" s="1">
        <v>3028.8</v>
      </c>
      <c r="N311" s="1">
        <f t="shared" si="28"/>
        <v>1971.1999999999998</v>
      </c>
      <c r="O311" s="1">
        <f t="shared" si="30"/>
        <v>-39.423999999999992</v>
      </c>
    </row>
    <row r="312" spans="1:16" outlineLevel="2" x14ac:dyDescent="0.2">
      <c r="A312" t="s">
        <v>0</v>
      </c>
      <c r="B312" t="s">
        <v>267</v>
      </c>
      <c r="C312" t="s">
        <v>267</v>
      </c>
      <c r="D312" t="s">
        <v>268</v>
      </c>
      <c r="E312" t="s">
        <v>119</v>
      </c>
      <c r="F312" t="s">
        <v>120</v>
      </c>
      <c r="G312" t="s">
        <v>5</v>
      </c>
      <c r="H312" s="1">
        <v>-1900</v>
      </c>
      <c r="I312" s="1">
        <v>-1798.34</v>
      </c>
      <c r="J312" s="1">
        <f t="shared" si="27"/>
        <v>-101.66000000000008</v>
      </c>
      <c r="K312" s="1">
        <f t="shared" si="29"/>
        <v>-5.3505263157894802</v>
      </c>
      <c r="L312" s="1">
        <v>0</v>
      </c>
      <c r="M312" s="1">
        <v>0</v>
      </c>
      <c r="N312" s="1">
        <f t="shared" si="28"/>
        <v>0</v>
      </c>
      <c r="O312" s="1">
        <f t="shared" si="30"/>
        <v>0</v>
      </c>
    </row>
    <row r="313" spans="1:16" s="4" customFormat="1" outlineLevel="1" x14ac:dyDescent="0.2">
      <c r="B313" s="4" t="s">
        <v>538</v>
      </c>
      <c r="H313" s="5">
        <f>SUBTOTAL(9,H314:H318)</f>
        <v>10800</v>
      </c>
      <c r="I313" s="5">
        <f>SUBTOTAL(9,I314:I318)</f>
        <v>9476.34</v>
      </c>
      <c r="J313" s="5">
        <f t="shared" si="27"/>
        <v>1323.6599999999999</v>
      </c>
      <c r="K313" s="5">
        <f t="shared" si="29"/>
        <v>-12.25611111111111</v>
      </c>
      <c r="L313" s="5">
        <f>SUBTOTAL(9,L314:L318)</f>
        <v>4300</v>
      </c>
      <c r="M313" s="5">
        <f>SUBTOTAL(9,M314:M318)</f>
        <v>2905.12</v>
      </c>
      <c r="N313" s="5">
        <f t="shared" si="28"/>
        <v>1394.88</v>
      </c>
      <c r="O313" s="5">
        <f t="shared" si="30"/>
        <v>-32.439069767441865</v>
      </c>
      <c r="P313" s="18"/>
    </row>
    <row r="314" spans="1:16" outlineLevel="2" x14ac:dyDescent="0.2">
      <c r="A314" t="s">
        <v>0</v>
      </c>
      <c r="B314" t="s">
        <v>269</v>
      </c>
      <c r="C314" t="s">
        <v>269</v>
      </c>
      <c r="D314" t="s">
        <v>270</v>
      </c>
      <c r="E314" t="s">
        <v>6</v>
      </c>
      <c r="F314" t="s">
        <v>7</v>
      </c>
      <c r="G314" t="s">
        <v>5</v>
      </c>
      <c r="H314" s="1">
        <v>1000</v>
      </c>
      <c r="I314" s="1">
        <v>896.5</v>
      </c>
      <c r="J314" s="1">
        <f t="shared" si="27"/>
        <v>103.5</v>
      </c>
      <c r="K314" s="1">
        <f t="shared" si="29"/>
        <v>-10.350000000000009</v>
      </c>
      <c r="L314" s="1">
        <v>1000</v>
      </c>
      <c r="M314" s="1">
        <v>896.5</v>
      </c>
      <c r="N314" s="1">
        <f t="shared" si="28"/>
        <v>103.5</v>
      </c>
      <c r="O314" s="1">
        <f t="shared" si="30"/>
        <v>-10.350000000000009</v>
      </c>
    </row>
    <row r="315" spans="1:16" outlineLevel="2" x14ac:dyDescent="0.2">
      <c r="A315" t="s">
        <v>0</v>
      </c>
      <c r="B315" t="s">
        <v>269</v>
      </c>
      <c r="C315" t="s">
        <v>269</v>
      </c>
      <c r="D315" t="s">
        <v>270</v>
      </c>
      <c r="E315" t="s">
        <v>93</v>
      </c>
      <c r="F315" t="s">
        <v>94</v>
      </c>
      <c r="G315" t="s">
        <v>5</v>
      </c>
      <c r="H315" s="1">
        <v>7200</v>
      </c>
      <c r="I315" s="1">
        <v>7176.83</v>
      </c>
      <c r="J315" s="1">
        <f t="shared" si="27"/>
        <v>23.170000000000073</v>
      </c>
      <c r="K315" s="1">
        <f t="shared" si="29"/>
        <v>-0.32180555555555657</v>
      </c>
      <c r="L315" s="1">
        <v>0</v>
      </c>
      <c r="M315" s="1">
        <v>0</v>
      </c>
      <c r="N315" s="1">
        <f t="shared" si="28"/>
        <v>0</v>
      </c>
      <c r="O315" s="1">
        <f t="shared" si="30"/>
        <v>0</v>
      </c>
    </row>
    <row r="316" spans="1:16" outlineLevel="2" x14ac:dyDescent="0.2">
      <c r="A316" t="s">
        <v>0</v>
      </c>
      <c r="B316" t="s">
        <v>269</v>
      </c>
      <c r="C316" t="s">
        <v>269</v>
      </c>
      <c r="D316" t="s">
        <v>270</v>
      </c>
      <c r="E316" t="s">
        <v>105</v>
      </c>
      <c r="F316" t="s">
        <v>106</v>
      </c>
      <c r="G316" t="s">
        <v>5</v>
      </c>
      <c r="H316" s="1">
        <v>300</v>
      </c>
      <c r="I316" s="1">
        <v>188.62</v>
      </c>
      <c r="J316" s="1">
        <f t="shared" si="27"/>
        <v>111.38</v>
      </c>
      <c r="K316" s="1">
        <f t="shared" si="29"/>
        <v>-37.126666666666665</v>
      </c>
      <c r="L316" s="1">
        <v>300</v>
      </c>
      <c r="M316" s="1">
        <v>188.62</v>
      </c>
      <c r="N316" s="1">
        <f t="shared" si="28"/>
        <v>111.38</v>
      </c>
      <c r="O316" s="1">
        <f t="shared" si="30"/>
        <v>-37.126666666666665</v>
      </c>
    </row>
    <row r="317" spans="1:16" outlineLevel="2" x14ac:dyDescent="0.2">
      <c r="A317" t="s">
        <v>0</v>
      </c>
      <c r="B317" t="s">
        <v>269</v>
      </c>
      <c r="C317" t="s">
        <v>269</v>
      </c>
      <c r="D317" t="s">
        <v>270</v>
      </c>
      <c r="E317" t="s">
        <v>15</v>
      </c>
      <c r="F317" t="s">
        <v>16</v>
      </c>
      <c r="G317" t="s">
        <v>5</v>
      </c>
      <c r="H317" s="1">
        <v>3000</v>
      </c>
      <c r="I317" s="1">
        <v>1820</v>
      </c>
      <c r="J317" s="1">
        <f t="shared" si="27"/>
        <v>1180</v>
      </c>
      <c r="K317" s="1">
        <f t="shared" si="29"/>
        <v>-39.333333333333329</v>
      </c>
      <c r="L317" s="1">
        <v>3000</v>
      </c>
      <c r="M317" s="1">
        <v>1820</v>
      </c>
      <c r="N317" s="1">
        <f t="shared" si="28"/>
        <v>1180</v>
      </c>
      <c r="O317" s="1">
        <f t="shared" si="30"/>
        <v>-39.333333333333329</v>
      </c>
    </row>
    <row r="318" spans="1:16" outlineLevel="2" x14ac:dyDescent="0.2">
      <c r="A318" t="s">
        <v>0</v>
      </c>
      <c r="B318" t="s">
        <v>269</v>
      </c>
      <c r="C318" t="s">
        <v>269</v>
      </c>
      <c r="D318" t="s">
        <v>270</v>
      </c>
      <c r="E318" t="s">
        <v>119</v>
      </c>
      <c r="F318" t="s">
        <v>120</v>
      </c>
      <c r="G318" t="s">
        <v>5</v>
      </c>
      <c r="H318" s="1">
        <v>-700</v>
      </c>
      <c r="I318" s="1">
        <v>-605.61</v>
      </c>
      <c r="J318" s="1">
        <f t="shared" si="27"/>
        <v>-94.389999999999986</v>
      </c>
      <c r="K318" s="1">
        <f t="shared" si="29"/>
        <v>-13.484285714285718</v>
      </c>
      <c r="L318" s="1">
        <v>0</v>
      </c>
      <c r="M318" s="1">
        <v>0</v>
      </c>
      <c r="N318" s="1">
        <f t="shared" si="28"/>
        <v>0</v>
      </c>
      <c r="O318" s="1">
        <f t="shared" si="30"/>
        <v>0</v>
      </c>
    </row>
    <row r="319" spans="1:16" s="4" customFormat="1" outlineLevel="1" x14ac:dyDescent="0.2">
      <c r="B319" s="4" t="s">
        <v>537</v>
      </c>
      <c r="H319" s="5">
        <f>SUBTOTAL(9,H320:H320)</f>
        <v>100</v>
      </c>
      <c r="I319" s="5">
        <f>SUBTOTAL(9,I320:I320)</f>
        <v>0</v>
      </c>
      <c r="J319" s="5">
        <f t="shared" si="27"/>
        <v>100</v>
      </c>
      <c r="K319" s="5">
        <f t="shared" si="29"/>
        <v>-100</v>
      </c>
      <c r="L319" s="5">
        <f>SUBTOTAL(9,L320:L320)</f>
        <v>100</v>
      </c>
      <c r="M319" s="5">
        <f>SUBTOTAL(9,M320:M320)</f>
        <v>0</v>
      </c>
      <c r="N319" s="5">
        <f t="shared" si="28"/>
        <v>100</v>
      </c>
      <c r="O319" s="5">
        <f t="shared" si="30"/>
        <v>-100</v>
      </c>
      <c r="P319" s="18"/>
    </row>
    <row r="320" spans="1:16" outlineLevel="2" x14ac:dyDescent="0.2">
      <c r="A320" t="s">
        <v>0</v>
      </c>
      <c r="B320" t="s">
        <v>271</v>
      </c>
      <c r="C320" t="s">
        <v>271</v>
      </c>
      <c r="D320" t="s">
        <v>272</v>
      </c>
      <c r="E320" t="s">
        <v>51</v>
      </c>
      <c r="F320" t="s">
        <v>52</v>
      </c>
      <c r="G320" t="s">
        <v>5</v>
      </c>
      <c r="H320" s="1">
        <v>100</v>
      </c>
      <c r="I320" s="1">
        <v>0</v>
      </c>
      <c r="J320" s="1">
        <f t="shared" si="27"/>
        <v>100</v>
      </c>
      <c r="K320" s="1">
        <f t="shared" si="29"/>
        <v>-100</v>
      </c>
      <c r="L320" s="1">
        <v>100</v>
      </c>
      <c r="M320" s="1">
        <v>0</v>
      </c>
      <c r="N320" s="1">
        <f t="shared" si="28"/>
        <v>100</v>
      </c>
      <c r="O320" s="1">
        <f t="shared" si="30"/>
        <v>-100</v>
      </c>
    </row>
    <row r="321" spans="1:16" s="4" customFormat="1" outlineLevel="1" x14ac:dyDescent="0.2">
      <c r="B321" s="4" t="s">
        <v>536</v>
      </c>
      <c r="H321" s="5">
        <f>SUBTOTAL(9,H322:H322)</f>
        <v>1800</v>
      </c>
      <c r="I321" s="5">
        <f>SUBTOTAL(9,I322:I322)</f>
        <v>200</v>
      </c>
      <c r="J321" s="5">
        <f t="shared" si="27"/>
        <v>1600</v>
      </c>
      <c r="K321" s="5">
        <f t="shared" si="29"/>
        <v>-88.888888888888886</v>
      </c>
      <c r="L321" s="5">
        <f>SUBTOTAL(9,L322:L322)</f>
        <v>1800</v>
      </c>
      <c r="M321" s="5">
        <f>SUBTOTAL(9,M322:M322)</f>
        <v>200</v>
      </c>
      <c r="N321" s="5">
        <f t="shared" si="28"/>
        <v>1600</v>
      </c>
      <c r="O321" s="5">
        <f t="shared" si="30"/>
        <v>-88.888888888888886</v>
      </c>
      <c r="P321" s="18"/>
    </row>
    <row r="322" spans="1:16" outlineLevel="2" x14ac:dyDescent="0.2">
      <c r="A322" t="s">
        <v>0</v>
      </c>
      <c r="B322" t="s">
        <v>273</v>
      </c>
      <c r="C322" t="s">
        <v>273</v>
      </c>
      <c r="D322" t="s">
        <v>274</v>
      </c>
      <c r="E322" t="s">
        <v>15</v>
      </c>
      <c r="F322" t="s">
        <v>16</v>
      </c>
      <c r="G322" t="s">
        <v>5</v>
      </c>
      <c r="H322" s="1">
        <v>1800</v>
      </c>
      <c r="I322" s="1">
        <v>200</v>
      </c>
      <c r="J322" s="1">
        <f t="shared" si="27"/>
        <v>1600</v>
      </c>
      <c r="K322" s="1">
        <f t="shared" si="29"/>
        <v>-88.888888888888886</v>
      </c>
      <c r="L322" s="1">
        <v>1800</v>
      </c>
      <c r="M322" s="1">
        <v>200</v>
      </c>
      <c r="N322" s="1">
        <f t="shared" si="28"/>
        <v>1600</v>
      </c>
      <c r="O322" s="1">
        <f t="shared" si="30"/>
        <v>-88.888888888888886</v>
      </c>
    </row>
    <row r="323" spans="1:16" s="4" customFormat="1" outlineLevel="1" x14ac:dyDescent="0.2">
      <c r="B323" s="4" t="s">
        <v>535</v>
      </c>
      <c r="H323" s="5">
        <f>SUBTOTAL(9,H324:H327)</f>
        <v>3200</v>
      </c>
      <c r="I323" s="5">
        <f>SUBTOTAL(9,I324:I327)</f>
        <v>4845</v>
      </c>
      <c r="J323" s="5">
        <f t="shared" si="27"/>
        <v>-1645</v>
      </c>
      <c r="K323" s="5">
        <f t="shared" si="29"/>
        <v>51.40625</v>
      </c>
      <c r="L323" s="5">
        <f>SUBTOTAL(9,L324:L327)</f>
        <v>3200</v>
      </c>
      <c r="M323" s="5">
        <f>SUBTOTAL(9,M324:M327)</f>
        <v>4845</v>
      </c>
      <c r="N323" s="5">
        <f t="shared" si="28"/>
        <v>-1645</v>
      </c>
      <c r="O323" s="5">
        <f t="shared" si="30"/>
        <v>51.40625</v>
      </c>
      <c r="P323" s="18"/>
    </row>
    <row r="324" spans="1:16" outlineLevel="2" x14ac:dyDescent="0.2">
      <c r="A324" t="s">
        <v>0</v>
      </c>
      <c r="B324" t="s">
        <v>275</v>
      </c>
      <c r="C324" t="s">
        <v>275</v>
      </c>
      <c r="D324" t="s">
        <v>276</v>
      </c>
      <c r="E324" t="s">
        <v>51</v>
      </c>
      <c r="F324" t="s">
        <v>52</v>
      </c>
      <c r="G324" t="s">
        <v>5</v>
      </c>
      <c r="H324" s="1">
        <v>2500</v>
      </c>
      <c r="I324" s="1">
        <v>5940</v>
      </c>
      <c r="J324" s="1">
        <f t="shared" si="27"/>
        <v>-3440</v>
      </c>
      <c r="K324" s="1">
        <f t="shared" si="29"/>
        <v>137.6</v>
      </c>
      <c r="L324" s="1">
        <v>2500</v>
      </c>
      <c r="M324" s="1">
        <v>5940</v>
      </c>
      <c r="N324" s="1">
        <f t="shared" si="28"/>
        <v>-3440</v>
      </c>
      <c r="O324" s="1">
        <f t="shared" si="30"/>
        <v>137.6</v>
      </c>
    </row>
    <row r="325" spans="1:16" outlineLevel="2" x14ac:dyDescent="0.2">
      <c r="A325" t="s">
        <v>0</v>
      </c>
      <c r="B325" t="s">
        <v>275</v>
      </c>
      <c r="C325" t="s">
        <v>275</v>
      </c>
      <c r="D325" t="s">
        <v>276</v>
      </c>
      <c r="E325" t="s">
        <v>110</v>
      </c>
      <c r="F325" t="s">
        <v>111</v>
      </c>
      <c r="G325" t="s">
        <v>5</v>
      </c>
      <c r="H325" s="1">
        <v>200</v>
      </c>
      <c r="I325" s="1">
        <v>0</v>
      </c>
      <c r="J325" s="1">
        <f t="shared" ref="J325:J370" si="31">H325-I325</f>
        <v>200</v>
      </c>
      <c r="K325" s="1">
        <f t="shared" si="29"/>
        <v>-100</v>
      </c>
      <c r="L325" s="1">
        <v>200</v>
      </c>
      <c r="M325" s="1">
        <v>0</v>
      </c>
      <c r="N325" s="1">
        <f t="shared" ref="N325:N370" si="32">L325-M325</f>
        <v>200</v>
      </c>
      <c r="O325" s="1">
        <f t="shared" si="30"/>
        <v>-100</v>
      </c>
    </row>
    <row r="326" spans="1:16" outlineLevel="2" x14ac:dyDescent="0.2">
      <c r="A326" t="s">
        <v>0</v>
      </c>
      <c r="B326" t="s">
        <v>275</v>
      </c>
      <c r="C326" t="s">
        <v>275</v>
      </c>
      <c r="D326" t="s">
        <v>276</v>
      </c>
      <c r="E326" t="s">
        <v>15</v>
      </c>
      <c r="F326" t="s">
        <v>16</v>
      </c>
      <c r="G326" t="s">
        <v>5</v>
      </c>
      <c r="H326" s="1">
        <v>2000</v>
      </c>
      <c r="I326" s="1">
        <v>0</v>
      </c>
      <c r="J326" s="1">
        <f t="shared" si="31"/>
        <v>2000</v>
      </c>
      <c r="K326" s="1">
        <f t="shared" si="29"/>
        <v>-100</v>
      </c>
      <c r="L326" s="1">
        <v>2000</v>
      </c>
      <c r="M326" s="1">
        <v>0</v>
      </c>
      <c r="N326" s="1">
        <f t="shared" si="32"/>
        <v>2000</v>
      </c>
      <c r="O326" s="1">
        <f t="shared" si="30"/>
        <v>-100</v>
      </c>
    </row>
    <row r="327" spans="1:16" outlineLevel="2" x14ac:dyDescent="0.2">
      <c r="A327" t="s">
        <v>0</v>
      </c>
      <c r="B327" t="s">
        <v>275</v>
      </c>
      <c r="C327" t="s">
        <v>275</v>
      </c>
      <c r="D327" t="s">
        <v>276</v>
      </c>
      <c r="E327" t="s">
        <v>117</v>
      </c>
      <c r="F327" t="s">
        <v>118</v>
      </c>
      <c r="G327" t="s">
        <v>5</v>
      </c>
      <c r="H327" s="1">
        <v>-1500</v>
      </c>
      <c r="I327" s="1">
        <v>-1095</v>
      </c>
      <c r="J327" s="1">
        <f t="shared" si="31"/>
        <v>-405</v>
      </c>
      <c r="K327" s="1">
        <f t="shared" si="29"/>
        <v>-27</v>
      </c>
      <c r="L327" s="1">
        <v>-1500</v>
      </c>
      <c r="M327" s="1">
        <v>-1095</v>
      </c>
      <c r="N327" s="1">
        <f t="shared" si="32"/>
        <v>-405</v>
      </c>
      <c r="O327" s="1">
        <f t="shared" si="30"/>
        <v>-27</v>
      </c>
    </row>
    <row r="328" spans="1:16" s="4" customFormat="1" outlineLevel="1" x14ac:dyDescent="0.2">
      <c r="B328" s="4" t="s">
        <v>534</v>
      </c>
      <c r="H328" s="5">
        <f>SUBTOTAL(9,H329:H329)</f>
        <v>200</v>
      </c>
      <c r="I328" s="5">
        <f>SUBTOTAL(9,I329:I329)</f>
        <v>150</v>
      </c>
      <c r="J328" s="5">
        <f t="shared" si="31"/>
        <v>50</v>
      </c>
      <c r="K328" s="5">
        <f t="shared" si="29"/>
        <v>-25</v>
      </c>
      <c r="L328" s="5">
        <f>SUBTOTAL(9,L329:L329)</f>
        <v>200</v>
      </c>
      <c r="M328" s="5">
        <f>SUBTOTAL(9,M329:M329)</f>
        <v>150</v>
      </c>
      <c r="N328" s="5">
        <f t="shared" si="32"/>
        <v>50</v>
      </c>
      <c r="O328" s="5">
        <f t="shared" si="30"/>
        <v>-25</v>
      </c>
      <c r="P328" s="18"/>
    </row>
    <row r="329" spans="1:16" outlineLevel="2" x14ac:dyDescent="0.2">
      <c r="A329" t="s">
        <v>0</v>
      </c>
      <c r="B329" t="s">
        <v>277</v>
      </c>
      <c r="C329" t="s">
        <v>277</v>
      </c>
      <c r="D329" t="s">
        <v>278</v>
      </c>
      <c r="E329" t="s">
        <v>110</v>
      </c>
      <c r="F329" t="s">
        <v>111</v>
      </c>
      <c r="G329" t="s">
        <v>5</v>
      </c>
      <c r="H329" s="1">
        <v>200</v>
      </c>
      <c r="I329" s="1">
        <v>150</v>
      </c>
      <c r="J329" s="1">
        <f t="shared" si="31"/>
        <v>50</v>
      </c>
      <c r="K329" s="1">
        <f t="shared" ref="K329:K373" si="33">IF(J329=0,0,(I329/H329*100)-100)</f>
        <v>-25</v>
      </c>
      <c r="L329" s="1">
        <v>200</v>
      </c>
      <c r="M329" s="1">
        <v>150</v>
      </c>
      <c r="N329" s="1">
        <f t="shared" si="32"/>
        <v>50</v>
      </c>
      <c r="O329" s="1">
        <f t="shared" si="30"/>
        <v>-25</v>
      </c>
    </row>
    <row r="330" spans="1:16" s="4" customFormat="1" outlineLevel="1" x14ac:dyDescent="0.2">
      <c r="B330" s="4" t="s">
        <v>533</v>
      </c>
      <c r="H330" s="5">
        <f>SUBTOTAL(9,H331:H333)</f>
        <v>453900</v>
      </c>
      <c r="I330" s="5">
        <f>SUBTOTAL(9,I331:I333)</f>
        <v>447628.99</v>
      </c>
      <c r="J330" s="5">
        <f t="shared" si="31"/>
        <v>6271.0100000000093</v>
      </c>
      <c r="K330" s="5">
        <f t="shared" si="33"/>
        <v>-1.3815840493500815</v>
      </c>
      <c r="L330" s="5">
        <f>SUBTOTAL(9,L331:L333)</f>
        <v>453900</v>
      </c>
      <c r="M330" s="5">
        <f>SUBTOTAL(9,M331:M333)</f>
        <v>447628.99</v>
      </c>
      <c r="N330" s="5">
        <f t="shared" si="32"/>
        <v>6271.0100000000093</v>
      </c>
      <c r="O330" s="5">
        <f t="shared" ref="O330:O374" si="34">IF(N330=0,0,(M330/L330*100)-100)</f>
        <v>-1.3815840493500815</v>
      </c>
      <c r="P330" s="18"/>
    </row>
    <row r="331" spans="1:16" outlineLevel="2" x14ac:dyDescent="0.2">
      <c r="A331" t="s">
        <v>0</v>
      </c>
      <c r="B331" t="s">
        <v>279</v>
      </c>
      <c r="C331" t="s">
        <v>279</v>
      </c>
      <c r="D331" t="s">
        <v>262</v>
      </c>
      <c r="E331" t="s">
        <v>211</v>
      </c>
      <c r="F331" t="s">
        <v>212</v>
      </c>
      <c r="G331" t="s">
        <v>5</v>
      </c>
      <c r="H331" s="1">
        <v>21400</v>
      </c>
      <c r="I331" s="1">
        <v>21348.74</v>
      </c>
      <c r="J331" s="1">
        <f t="shared" si="31"/>
        <v>51.259999999998399</v>
      </c>
      <c r="K331" s="1">
        <f t="shared" si="33"/>
        <v>-0.23953271028037193</v>
      </c>
      <c r="L331" s="1">
        <v>21400</v>
      </c>
      <c r="M331" s="1">
        <v>21348.74</v>
      </c>
      <c r="N331" s="1">
        <f t="shared" si="32"/>
        <v>51.259999999998399</v>
      </c>
      <c r="O331" s="1">
        <f t="shared" si="34"/>
        <v>-0.23953271028037193</v>
      </c>
    </row>
    <row r="332" spans="1:16" outlineLevel="2" x14ac:dyDescent="0.2">
      <c r="A332" t="s">
        <v>0</v>
      </c>
      <c r="B332" t="s">
        <v>279</v>
      </c>
      <c r="C332" t="s">
        <v>279</v>
      </c>
      <c r="D332" t="s">
        <v>262</v>
      </c>
      <c r="E332" t="s">
        <v>280</v>
      </c>
      <c r="F332" t="s">
        <v>212</v>
      </c>
      <c r="G332" t="s">
        <v>5</v>
      </c>
      <c r="H332" s="1">
        <v>504000</v>
      </c>
      <c r="I332" s="1">
        <v>497774.58</v>
      </c>
      <c r="J332" s="1">
        <f t="shared" si="31"/>
        <v>6225.4199999999837</v>
      </c>
      <c r="K332" s="1">
        <f t="shared" si="33"/>
        <v>-1.2352023809523871</v>
      </c>
      <c r="L332" s="1">
        <v>504000</v>
      </c>
      <c r="M332" s="1">
        <v>497774.58</v>
      </c>
      <c r="N332" s="1">
        <f t="shared" si="32"/>
        <v>6225.4199999999837</v>
      </c>
      <c r="O332" s="1">
        <f t="shared" si="34"/>
        <v>-1.2352023809523871</v>
      </c>
    </row>
    <row r="333" spans="1:16" outlineLevel="2" x14ac:dyDescent="0.2">
      <c r="A333" t="s">
        <v>0</v>
      </c>
      <c r="B333" t="s">
        <v>279</v>
      </c>
      <c r="C333" t="s">
        <v>279</v>
      </c>
      <c r="D333" t="s">
        <v>262</v>
      </c>
      <c r="E333" t="s">
        <v>188</v>
      </c>
      <c r="F333" t="s">
        <v>131</v>
      </c>
      <c r="G333" t="s">
        <v>5</v>
      </c>
      <c r="H333" s="1">
        <v>-71500</v>
      </c>
      <c r="I333" s="1">
        <v>-71494.33</v>
      </c>
      <c r="J333" s="1">
        <f t="shared" si="31"/>
        <v>-5.6699999999982538</v>
      </c>
      <c r="K333" s="1">
        <f t="shared" si="33"/>
        <v>-7.9300699300688393E-3</v>
      </c>
      <c r="L333" s="1">
        <v>-71500</v>
      </c>
      <c r="M333" s="1">
        <v>-71494.33</v>
      </c>
      <c r="N333" s="1">
        <f t="shared" si="32"/>
        <v>-5.6699999999982538</v>
      </c>
      <c r="O333" s="1">
        <f t="shared" si="34"/>
        <v>-7.9300699300688393E-3</v>
      </c>
    </row>
    <row r="334" spans="1:16" s="4" customFormat="1" outlineLevel="1" x14ac:dyDescent="0.2">
      <c r="B334" s="4" t="s">
        <v>532</v>
      </c>
      <c r="H334" s="5">
        <f>SUBTOTAL(9,H335:H339)</f>
        <v>-900</v>
      </c>
      <c r="I334" s="5">
        <f>SUBTOTAL(9,I335:I339)</f>
        <v>1157.6100000000006</v>
      </c>
      <c r="J334" s="5">
        <f t="shared" si="31"/>
        <v>-2057.6100000000006</v>
      </c>
      <c r="K334" s="5">
        <f t="shared" si="33"/>
        <v>-228.62333333333339</v>
      </c>
      <c r="L334" s="5">
        <f>SUBTOTAL(9,L335:L339)</f>
        <v>0</v>
      </c>
      <c r="M334" s="5">
        <f>SUBTOTAL(9,M335:M339)</f>
        <v>1789.6800000000003</v>
      </c>
      <c r="N334" s="5">
        <f t="shared" si="32"/>
        <v>-1789.6800000000003</v>
      </c>
      <c r="O334" s="5" t="e">
        <f t="shared" si="34"/>
        <v>#DIV/0!</v>
      </c>
      <c r="P334" s="18"/>
    </row>
    <row r="335" spans="1:16" outlineLevel="2" x14ac:dyDescent="0.2">
      <c r="A335" t="s">
        <v>0</v>
      </c>
      <c r="B335" t="s">
        <v>281</v>
      </c>
      <c r="C335" t="s">
        <v>281</v>
      </c>
      <c r="D335" t="s">
        <v>282</v>
      </c>
      <c r="E335" t="s">
        <v>27</v>
      </c>
      <c r="F335" t="s">
        <v>28</v>
      </c>
      <c r="G335" t="s">
        <v>5</v>
      </c>
      <c r="H335" s="1">
        <v>0</v>
      </c>
      <c r="I335" s="1">
        <v>0</v>
      </c>
      <c r="J335" s="1">
        <f t="shared" si="31"/>
        <v>0</v>
      </c>
      <c r="K335" s="1">
        <f t="shared" si="33"/>
        <v>0</v>
      </c>
      <c r="L335" s="1">
        <v>2000</v>
      </c>
      <c r="M335" s="1">
        <v>1900.68</v>
      </c>
      <c r="N335" s="1">
        <f t="shared" si="32"/>
        <v>99.319999999999936</v>
      </c>
      <c r="O335" s="1">
        <f t="shared" si="34"/>
        <v>-4.965999999999994</v>
      </c>
    </row>
    <row r="336" spans="1:16" outlineLevel="2" x14ac:dyDescent="0.2">
      <c r="A336" t="s">
        <v>0</v>
      </c>
      <c r="B336" t="s">
        <v>281</v>
      </c>
      <c r="C336" t="s">
        <v>281</v>
      </c>
      <c r="D336" t="s">
        <v>282</v>
      </c>
      <c r="E336" t="s">
        <v>193</v>
      </c>
      <c r="F336" t="s">
        <v>194</v>
      </c>
      <c r="G336" t="s">
        <v>5</v>
      </c>
      <c r="H336" s="1">
        <v>13000</v>
      </c>
      <c r="I336" s="1">
        <v>12731</v>
      </c>
      <c r="J336" s="1">
        <f t="shared" si="31"/>
        <v>269</v>
      </c>
      <c r="K336" s="1">
        <f t="shared" si="33"/>
        <v>-2.0692307692307708</v>
      </c>
      <c r="L336" s="1">
        <v>13000</v>
      </c>
      <c r="M336" s="1">
        <v>12731</v>
      </c>
      <c r="N336" s="1">
        <f t="shared" si="32"/>
        <v>269</v>
      </c>
      <c r="O336" s="1">
        <f t="shared" si="34"/>
        <v>-2.0692307692307708</v>
      </c>
    </row>
    <row r="337" spans="1:16" outlineLevel="2" x14ac:dyDescent="0.2">
      <c r="A337" t="s">
        <v>0</v>
      </c>
      <c r="B337" t="s">
        <v>281</v>
      </c>
      <c r="C337" t="s">
        <v>281</v>
      </c>
      <c r="D337" t="s">
        <v>282</v>
      </c>
      <c r="E337" t="s">
        <v>221</v>
      </c>
      <c r="F337" t="s">
        <v>222</v>
      </c>
      <c r="G337" t="s">
        <v>5</v>
      </c>
      <c r="H337" s="1">
        <v>1500</v>
      </c>
      <c r="I337" s="1">
        <v>1420</v>
      </c>
      <c r="J337" s="1">
        <f t="shared" si="31"/>
        <v>80</v>
      </c>
      <c r="K337" s="1">
        <f t="shared" si="33"/>
        <v>-5.3333333333333286</v>
      </c>
      <c r="L337" s="1">
        <v>1500</v>
      </c>
      <c r="M337" s="1">
        <v>1420</v>
      </c>
      <c r="N337" s="1">
        <f t="shared" si="32"/>
        <v>80</v>
      </c>
      <c r="O337" s="1">
        <f t="shared" si="34"/>
        <v>-5.3333333333333286</v>
      </c>
    </row>
    <row r="338" spans="1:16" outlineLevel="2" x14ac:dyDescent="0.2">
      <c r="A338" t="s">
        <v>0</v>
      </c>
      <c r="B338" t="s">
        <v>281</v>
      </c>
      <c r="C338" t="s">
        <v>281</v>
      </c>
      <c r="D338" t="s">
        <v>282</v>
      </c>
      <c r="E338" t="s">
        <v>99</v>
      </c>
      <c r="F338" t="s">
        <v>100</v>
      </c>
      <c r="G338" t="s">
        <v>5</v>
      </c>
      <c r="H338" s="1">
        <v>1100</v>
      </c>
      <c r="I338" s="1">
        <v>1268.6099999999999</v>
      </c>
      <c r="J338" s="1">
        <f t="shared" si="31"/>
        <v>-168.6099999999999</v>
      </c>
      <c r="K338" s="1">
        <f t="shared" si="33"/>
        <v>15.328181818181804</v>
      </c>
      <c r="L338" s="1">
        <v>0</v>
      </c>
      <c r="M338" s="1">
        <v>0</v>
      </c>
      <c r="N338" s="1">
        <f t="shared" si="32"/>
        <v>0</v>
      </c>
      <c r="O338" s="1">
        <f t="shared" si="34"/>
        <v>0</v>
      </c>
    </row>
    <row r="339" spans="1:16" outlineLevel="2" x14ac:dyDescent="0.2">
      <c r="A339" t="s">
        <v>0</v>
      </c>
      <c r="B339" t="s">
        <v>281</v>
      </c>
      <c r="C339" t="s">
        <v>281</v>
      </c>
      <c r="D339" t="s">
        <v>282</v>
      </c>
      <c r="E339" t="s">
        <v>176</v>
      </c>
      <c r="F339" t="s">
        <v>177</v>
      </c>
      <c r="G339" t="s">
        <v>5</v>
      </c>
      <c r="H339" s="1">
        <v>-16500</v>
      </c>
      <c r="I339" s="1">
        <v>-14262</v>
      </c>
      <c r="J339" s="1">
        <f t="shared" si="31"/>
        <v>-2238</v>
      </c>
      <c r="K339" s="1">
        <f t="shared" si="33"/>
        <v>-13.563636363636363</v>
      </c>
      <c r="L339" s="1">
        <v>-16500</v>
      </c>
      <c r="M339" s="1">
        <v>-14262</v>
      </c>
      <c r="N339" s="1">
        <f t="shared" si="32"/>
        <v>-2238</v>
      </c>
      <c r="O339" s="1">
        <f t="shared" si="34"/>
        <v>-13.563636363636363</v>
      </c>
    </row>
    <row r="340" spans="1:16" s="4" customFormat="1" outlineLevel="1" x14ac:dyDescent="0.2">
      <c r="B340" s="4" t="s">
        <v>531</v>
      </c>
      <c r="H340" s="5">
        <f>SUBTOTAL(9,H341:H341)</f>
        <v>800</v>
      </c>
      <c r="I340" s="5">
        <f>SUBTOTAL(9,I341:I341)</f>
        <v>95</v>
      </c>
      <c r="J340" s="5">
        <f t="shared" si="31"/>
        <v>705</v>
      </c>
      <c r="K340" s="5">
        <f t="shared" si="33"/>
        <v>-88.125</v>
      </c>
      <c r="L340" s="5">
        <f>SUBTOTAL(9,L341:L341)</f>
        <v>800</v>
      </c>
      <c r="M340" s="5">
        <f>SUBTOTAL(9,M341:M341)</f>
        <v>95</v>
      </c>
      <c r="N340" s="5">
        <f t="shared" si="32"/>
        <v>705</v>
      </c>
      <c r="O340" s="5">
        <f t="shared" si="34"/>
        <v>-88.125</v>
      </c>
      <c r="P340" s="18"/>
    </row>
    <row r="341" spans="1:16" outlineLevel="2" x14ac:dyDescent="0.2">
      <c r="A341" t="s">
        <v>0</v>
      </c>
      <c r="B341" t="s">
        <v>283</v>
      </c>
      <c r="C341" t="s">
        <v>283</v>
      </c>
      <c r="D341" t="s">
        <v>262</v>
      </c>
      <c r="E341" t="s">
        <v>198</v>
      </c>
      <c r="F341" t="s">
        <v>199</v>
      </c>
      <c r="G341" t="s">
        <v>5</v>
      </c>
      <c r="H341" s="1">
        <v>800</v>
      </c>
      <c r="I341" s="1">
        <v>95</v>
      </c>
      <c r="J341" s="1">
        <f t="shared" si="31"/>
        <v>705</v>
      </c>
      <c r="K341" s="1">
        <f t="shared" si="33"/>
        <v>-88.125</v>
      </c>
      <c r="L341" s="1">
        <v>800</v>
      </c>
      <c r="M341" s="1">
        <v>95</v>
      </c>
      <c r="N341" s="1">
        <f t="shared" si="32"/>
        <v>705</v>
      </c>
      <c r="O341" s="1">
        <f t="shared" si="34"/>
        <v>-88.125</v>
      </c>
    </row>
    <row r="342" spans="1:16" s="4" customFormat="1" outlineLevel="1" x14ac:dyDescent="0.2">
      <c r="B342" s="4" t="s">
        <v>530</v>
      </c>
      <c r="H342" s="5">
        <f>SUBTOTAL(9,H343:H344)</f>
        <v>96500</v>
      </c>
      <c r="I342" s="5">
        <f>SUBTOTAL(9,I343:I344)</f>
        <v>94463.74</v>
      </c>
      <c r="J342" s="5">
        <f t="shared" si="31"/>
        <v>2036.2599999999948</v>
      </c>
      <c r="K342" s="5">
        <f t="shared" si="33"/>
        <v>-2.1101139896372985</v>
      </c>
      <c r="L342" s="5">
        <f>SUBTOTAL(9,L343:L344)</f>
        <v>96500</v>
      </c>
      <c r="M342" s="5">
        <f>SUBTOTAL(9,M343:M344)</f>
        <v>94463.74</v>
      </c>
      <c r="N342" s="5">
        <f t="shared" si="32"/>
        <v>2036.2599999999948</v>
      </c>
      <c r="O342" s="5">
        <f t="shared" si="34"/>
        <v>-2.1101139896372985</v>
      </c>
      <c r="P342" s="18"/>
    </row>
    <row r="343" spans="1:16" outlineLevel="2" x14ac:dyDescent="0.2">
      <c r="A343" t="s">
        <v>0</v>
      </c>
      <c r="B343" t="s">
        <v>284</v>
      </c>
      <c r="C343" t="s">
        <v>284</v>
      </c>
      <c r="D343" t="s">
        <v>262</v>
      </c>
      <c r="E343" t="s">
        <v>211</v>
      </c>
      <c r="F343" t="s">
        <v>212</v>
      </c>
      <c r="G343" t="s">
        <v>5</v>
      </c>
      <c r="H343" s="1">
        <v>96000</v>
      </c>
      <c r="I343" s="1">
        <v>94463.74</v>
      </c>
      <c r="J343" s="1">
        <f t="shared" si="31"/>
        <v>1536.2599999999948</v>
      </c>
      <c r="K343" s="1">
        <f t="shared" si="33"/>
        <v>-1.600270833333326</v>
      </c>
      <c r="L343" s="1">
        <v>96000</v>
      </c>
      <c r="M343" s="1">
        <v>94463.74</v>
      </c>
      <c r="N343" s="1">
        <f t="shared" si="32"/>
        <v>1536.2599999999948</v>
      </c>
      <c r="O343" s="1">
        <f t="shared" si="34"/>
        <v>-1.600270833333326</v>
      </c>
    </row>
    <row r="344" spans="1:16" outlineLevel="2" x14ac:dyDescent="0.2">
      <c r="A344" t="s">
        <v>0</v>
      </c>
      <c r="B344" t="s">
        <v>284</v>
      </c>
      <c r="C344" t="s">
        <v>284</v>
      </c>
      <c r="D344" t="s">
        <v>262</v>
      </c>
      <c r="E344" t="s">
        <v>285</v>
      </c>
      <c r="F344" t="s">
        <v>199</v>
      </c>
      <c r="G344" t="s">
        <v>5</v>
      </c>
      <c r="H344" s="1">
        <v>500</v>
      </c>
      <c r="I344" s="1">
        <v>0</v>
      </c>
      <c r="J344" s="1">
        <f t="shared" si="31"/>
        <v>500</v>
      </c>
      <c r="K344" s="1">
        <f t="shared" si="33"/>
        <v>-100</v>
      </c>
      <c r="L344" s="1">
        <v>500</v>
      </c>
      <c r="M344" s="1">
        <v>0</v>
      </c>
      <c r="N344" s="1">
        <f t="shared" si="32"/>
        <v>500</v>
      </c>
      <c r="O344" s="1">
        <f t="shared" si="34"/>
        <v>-100</v>
      </c>
    </row>
    <row r="345" spans="1:16" s="4" customFormat="1" outlineLevel="1" x14ac:dyDescent="0.2">
      <c r="B345" s="4" t="s">
        <v>529</v>
      </c>
      <c r="H345" s="5">
        <f>SUBTOTAL(9,H346:H347)</f>
        <v>6000</v>
      </c>
      <c r="I345" s="5">
        <f>SUBTOTAL(9,I346:I347)</f>
        <v>4256.3999999999996</v>
      </c>
      <c r="J345" s="5">
        <f t="shared" si="31"/>
        <v>1743.6000000000004</v>
      </c>
      <c r="K345" s="5">
        <f t="shared" si="33"/>
        <v>-29.060000000000002</v>
      </c>
      <c r="L345" s="5">
        <f>SUBTOTAL(9,L346:L347)</f>
        <v>6000</v>
      </c>
      <c r="M345" s="5">
        <f>SUBTOTAL(9,M346:M347)</f>
        <v>4256.3999999999996</v>
      </c>
      <c r="N345" s="5">
        <f t="shared" si="32"/>
        <v>1743.6000000000004</v>
      </c>
      <c r="O345" s="5">
        <f t="shared" si="34"/>
        <v>-29.060000000000002</v>
      </c>
      <c r="P345" s="18"/>
    </row>
    <row r="346" spans="1:16" outlineLevel="2" x14ac:dyDescent="0.2">
      <c r="A346" t="s">
        <v>0</v>
      </c>
      <c r="B346" t="s">
        <v>286</v>
      </c>
      <c r="C346" t="s">
        <v>286</v>
      </c>
      <c r="D346" t="s">
        <v>287</v>
      </c>
      <c r="E346" t="s">
        <v>174</v>
      </c>
      <c r="F346" t="s">
        <v>175</v>
      </c>
      <c r="G346" t="s">
        <v>5</v>
      </c>
      <c r="H346" s="1">
        <v>5000</v>
      </c>
      <c r="I346" s="1">
        <v>4256.3999999999996</v>
      </c>
      <c r="J346" s="1">
        <f t="shared" si="31"/>
        <v>743.60000000000036</v>
      </c>
      <c r="K346" s="1">
        <f t="shared" si="33"/>
        <v>-14.872000000000014</v>
      </c>
      <c r="L346" s="1">
        <v>5000</v>
      </c>
      <c r="M346" s="1">
        <v>4256.3999999999996</v>
      </c>
      <c r="N346" s="1">
        <f t="shared" si="32"/>
        <v>743.60000000000036</v>
      </c>
      <c r="O346" s="1">
        <f t="shared" si="34"/>
        <v>-14.872000000000014</v>
      </c>
    </row>
    <row r="347" spans="1:16" outlineLevel="2" x14ac:dyDescent="0.2">
      <c r="A347" t="s">
        <v>0</v>
      </c>
      <c r="B347" t="s">
        <v>286</v>
      </c>
      <c r="C347" t="s">
        <v>286</v>
      </c>
      <c r="D347" t="s">
        <v>287</v>
      </c>
      <c r="E347" t="s">
        <v>83</v>
      </c>
      <c r="F347" t="s">
        <v>84</v>
      </c>
      <c r="G347" t="s">
        <v>5</v>
      </c>
      <c r="H347" s="1">
        <v>1000</v>
      </c>
      <c r="I347" s="1">
        <v>0</v>
      </c>
      <c r="J347" s="1">
        <f t="shared" si="31"/>
        <v>1000</v>
      </c>
      <c r="K347" s="1">
        <f t="shared" si="33"/>
        <v>-100</v>
      </c>
      <c r="L347" s="1">
        <v>1000</v>
      </c>
      <c r="M347" s="1">
        <v>0</v>
      </c>
      <c r="N347" s="1">
        <f t="shared" si="32"/>
        <v>1000</v>
      </c>
      <c r="O347" s="1">
        <f t="shared" si="34"/>
        <v>-100</v>
      </c>
    </row>
    <row r="348" spans="1:16" s="4" customFormat="1" outlineLevel="1" x14ac:dyDescent="0.2">
      <c r="B348" s="4" t="s">
        <v>528</v>
      </c>
      <c r="H348" s="5">
        <f>SUBTOTAL(9,H349:H349)</f>
        <v>3300</v>
      </c>
      <c r="I348" s="5">
        <f>SUBTOTAL(9,I349:I349)</f>
        <v>3250</v>
      </c>
      <c r="J348" s="5">
        <f t="shared" si="31"/>
        <v>50</v>
      </c>
      <c r="K348" s="5">
        <f t="shared" si="33"/>
        <v>-1.5151515151515156</v>
      </c>
      <c r="L348" s="5">
        <f>SUBTOTAL(9,L349:L349)</f>
        <v>3300</v>
      </c>
      <c r="M348" s="5">
        <f>SUBTOTAL(9,M349:M349)</f>
        <v>3250</v>
      </c>
      <c r="N348" s="5">
        <f t="shared" si="32"/>
        <v>50</v>
      </c>
      <c r="O348" s="5">
        <f t="shared" si="34"/>
        <v>-1.5151515151515156</v>
      </c>
      <c r="P348" s="18"/>
    </row>
    <row r="349" spans="1:16" outlineLevel="2" x14ac:dyDescent="0.2">
      <c r="A349" t="s">
        <v>0</v>
      </c>
      <c r="B349" t="s">
        <v>288</v>
      </c>
      <c r="C349" t="s">
        <v>288</v>
      </c>
      <c r="D349" t="s">
        <v>289</v>
      </c>
      <c r="E349" t="s">
        <v>198</v>
      </c>
      <c r="F349" t="s">
        <v>199</v>
      </c>
      <c r="G349" t="s">
        <v>5</v>
      </c>
      <c r="H349" s="1">
        <v>3300</v>
      </c>
      <c r="I349" s="1">
        <v>3250</v>
      </c>
      <c r="J349" s="1">
        <f t="shared" si="31"/>
        <v>50</v>
      </c>
      <c r="K349" s="1">
        <f t="shared" si="33"/>
        <v>-1.5151515151515156</v>
      </c>
      <c r="L349" s="1">
        <v>3300</v>
      </c>
      <c r="M349" s="1">
        <v>3250</v>
      </c>
      <c r="N349" s="1">
        <f t="shared" si="32"/>
        <v>50</v>
      </c>
      <c r="O349" s="1">
        <f t="shared" si="34"/>
        <v>-1.5151515151515156</v>
      </c>
    </row>
    <row r="350" spans="1:16" s="4" customFormat="1" outlineLevel="1" x14ac:dyDescent="0.2">
      <c r="B350" s="4" t="s">
        <v>527</v>
      </c>
      <c r="H350" s="5">
        <f>SUBTOTAL(9,H351:H352)</f>
        <v>15400</v>
      </c>
      <c r="I350" s="5">
        <f>SUBTOTAL(9,I351:I352)</f>
        <v>12407.1</v>
      </c>
      <c r="J350" s="5">
        <f t="shared" si="31"/>
        <v>2992.8999999999996</v>
      </c>
      <c r="K350" s="5">
        <f t="shared" si="33"/>
        <v>-19.434415584415589</v>
      </c>
      <c r="L350" s="5">
        <f>SUBTOTAL(9,L351:L352)</f>
        <v>15400</v>
      </c>
      <c r="M350" s="5">
        <f>SUBTOTAL(9,M351:M352)</f>
        <v>12407.1</v>
      </c>
      <c r="N350" s="5">
        <f t="shared" si="32"/>
        <v>2992.8999999999996</v>
      </c>
      <c r="O350" s="5">
        <f t="shared" si="34"/>
        <v>-19.434415584415589</v>
      </c>
      <c r="P350" s="18"/>
    </row>
    <row r="351" spans="1:16" outlineLevel="2" x14ac:dyDescent="0.2">
      <c r="A351" t="s">
        <v>0</v>
      </c>
      <c r="B351" t="s">
        <v>290</v>
      </c>
      <c r="C351" t="s">
        <v>290</v>
      </c>
      <c r="D351" t="s">
        <v>291</v>
      </c>
      <c r="E351" t="s">
        <v>292</v>
      </c>
      <c r="F351" t="s">
        <v>293</v>
      </c>
      <c r="G351" t="s">
        <v>5</v>
      </c>
      <c r="H351" s="1">
        <v>3000</v>
      </c>
      <c r="I351" s="1">
        <v>0</v>
      </c>
      <c r="J351" s="1">
        <f t="shared" si="31"/>
        <v>3000</v>
      </c>
      <c r="K351" s="1">
        <f t="shared" si="33"/>
        <v>-100</v>
      </c>
      <c r="L351" s="1">
        <v>3000</v>
      </c>
      <c r="M351" s="1">
        <v>0</v>
      </c>
      <c r="N351" s="1">
        <f t="shared" si="32"/>
        <v>3000</v>
      </c>
      <c r="O351" s="1">
        <f t="shared" si="34"/>
        <v>-100</v>
      </c>
    </row>
    <row r="352" spans="1:16" outlineLevel="2" x14ac:dyDescent="0.2">
      <c r="A352" t="s">
        <v>0</v>
      </c>
      <c r="B352" t="s">
        <v>290</v>
      </c>
      <c r="C352" t="s">
        <v>290</v>
      </c>
      <c r="D352" t="s">
        <v>291</v>
      </c>
      <c r="E352" t="s">
        <v>211</v>
      </c>
      <c r="F352" t="s">
        <v>212</v>
      </c>
      <c r="G352" t="s">
        <v>5</v>
      </c>
      <c r="H352" s="1">
        <v>12400</v>
      </c>
      <c r="I352" s="1">
        <v>12407.1</v>
      </c>
      <c r="J352" s="1">
        <f t="shared" si="31"/>
        <v>-7.1000000000003638</v>
      </c>
      <c r="K352" s="1">
        <f t="shared" si="33"/>
        <v>5.72580645161338E-2</v>
      </c>
      <c r="L352" s="1">
        <v>12400</v>
      </c>
      <c r="M352" s="1">
        <v>12407.1</v>
      </c>
      <c r="N352" s="1">
        <f t="shared" si="32"/>
        <v>-7.1000000000003638</v>
      </c>
      <c r="O352" s="1">
        <f t="shared" si="34"/>
        <v>5.72580645161338E-2</v>
      </c>
    </row>
    <row r="353" spans="1:16" s="4" customFormat="1" outlineLevel="1" x14ac:dyDescent="0.2">
      <c r="B353" s="4" t="s">
        <v>526</v>
      </c>
      <c r="H353" s="5">
        <f>SUBTOTAL(9,H354:H355)</f>
        <v>1800</v>
      </c>
      <c r="I353" s="5">
        <f>SUBTOTAL(9,I354:I355)</f>
        <v>1726.4</v>
      </c>
      <c r="J353" s="5">
        <f t="shared" si="31"/>
        <v>73.599999999999909</v>
      </c>
      <c r="K353" s="5">
        <f t="shared" si="33"/>
        <v>-4.0888888888888886</v>
      </c>
      <c r="L353" s="5">
        <f>SUBTOTAL(9,L354:L355)</f>
        <v>1800</v>
      </c>
      <c r="M353" s="5">
        <f>SUBTOTAL(9,M354:M355)</f>
        <v>726.4</v>
      </c>
      <c r="N353" s="5">
        <f t="shared" si="32"/>
        <v>1073.5999999999999</v>
      </c>
      <c r="O353" s="5">
        <f t="shared" si="34"/>
        <v>-59.644444444444446</v>
      </c>
      <c r="P353" s="18"/>
    </row>
    <row r="354" spans="1:16" outlineLevel="2" x14ac:dyDescent="0.2">
      <c r="A354" t="s">
        <v>0</v>
      </c>
      <c r="B354" t="s">
        <v>294</v>
      </c>
      <c r="C354" t="s">
        <v>294</v>
      </c>
      <c r="D354" t="s">
        <v>295</v>
      </c>
      <c r="E354" t="s">
        <v>110</v>
      </c>
      <c r="F354" t="s">
        <v>111</v>
      </c>
      <c r="G354" t="s">
        <v>5</v>
      </c>
      <c r="H354" s="1">
        <v>800</v>
      </c>
      <c r="I354" s="1">
        <v>726.4</v>
      </c>
      <c r="J354" s="1">
        <f t="shared" si="31"/>
        <v>73.600000000000023</v>
      </c>
      <c r="K354" s="1">
        <f t="shared" si="33"/>
        <v>-9.2000000000000028</v>
      </c>
      <c r="L354" s="1">
        <v>800</v>
      </c>
      <c r="M354" s="1">
        <v>726.4</v>
      </c>
      <c r="N354" s="1">
        <f t="shared" si="32"/>
        <v>73.600000000000023</v>
      </c>
      <c r="O354" s="1">
        <f t="shared" si="34"/>
        <v>-9.2000000000000028</v>
      </c>
    </row>
    <row r="355" spans="1:16" outlineLevel="2" x14ac:dyDescent="0.2">
      <c r="A355" t="s">
        <v>0</v>
      </c>
      <c r="B355" t="s">
        <v>294</v>
      </c>
      <c r="C355" t="s">
        <v>294</v>
      </c>
      <c r="D355" t="s">
        <v>295</v>
      </c>
      <c r="E355" t="s">
        <v>15</v>
      </c>
      <c r="F355" t="s">
        <v>16</v>
      </c>
      <c r="G355" t="s">
        <v>5</v>
      </c>
      <c r="H355" s="1">
        <v>1000</v>
      </c>
      <c r="I355" s="1">
        <v>1000</v>
      </c>
      <c r="J355" s="1">
        <f t="shared" si="31"/>
        <v>0</v>
      </c>
      <c r="K355" s="1">
        <f t="shared" si="33"/>
        <v>0</v>
      </c>
      <c r="L355" s="1">
        <v>1000</v>
      </c>
      <c r="M355" s="1">
        <v>0</v>
      </c>
      <c r="N355" s="1">
        <f t="shared" si="32"/>
        <v>1000</v>
      </c>
      <c r="O355" s="1">
        <f t="shared" si="34"/>
        <v>-100</v>
      </c>
    </row>
    <row r="356" spans="1:16" s="4" customFormat="1" outlineLevel="1" x14ac:dyDescent="0.2">
      <c r="B356" s="4" t="s">
        <v>525</v>
      </c>
      <c r="H356" s="5">
        <f>SUBTOTAL(9,H357:H357)</f>
        <v>100</v>
      </c>
      <c r="I356" s="5">
        <f>SUBTOTAL(9,I357:I357)</f>
        <v>0</v>
      </c>
      <c r="J356" s="5">
        <f t="shared" si="31"/>
        <v>100</v>
      </c>
      <c r="K356" s="5">
        <f t="shared" si="33"/>
        <v>-100</v>
      </c>
      <c r="L356" s="5">
        <f>SUBTOTAL(9,L357:L357)</f>
        <v>100</v>
      </c>
      <c r="M356" s="5">
        <f>SUBTOTAL(9,M357:M357)</f>
        <v>0</v>
      </c>
      <c r="N356" s="5">
        <f t="shared" si="32"/>
        <v>100</v>
      </c>
      <c r="O356" s="5">
        <f t="shared" si="34"/>
        <v>-100</v>
      </c>
      <c r="P356" s="18"/>
    </row>
    <row r="357" spans="1:16" outlineLevel="2" x14ac:dyDescent="0.2">
      <c r="A357" t="s">
        <v>0</v>
      </c>
      <c r="B357" t="s">
        <v>296</v>
      </c>
      <c r="C357" t="s">
        <v>296</v>
      </c>
      <c r="D357" t="s">
        <v>262</v>
      </c>
      <c r="E357" t="s">
        <v>110</v>
      </c>
      <c r="F357" t="s">
        <v>111</v>
      </c>
      <c r="G357" t="s">
        <v>5</v>
      </c>
      <c r="H357" s="1">
        <v>100</v>
      </c>
      <c r="I357" s="1">
        <v>0</v>
      </c>
      <c r="J357" s="1">
        <f t="shared" si="31"/>
        <v>100</v>
      </c>
      <c r="K357" s="1">
        <f t="shared" si="33"/>
        <v>-100</v>
      </c>
      <c r="L357" s="1">
        <v>100</v>
      </c>
      <c r="M357" s="1">
        <v>0</v>
      </c>
      <c r="N357" s="1">
        <f t="shared" si="32"/>
        <v>100</v>
      </c>
      <c r="O357" s="1">
        <f t="shared" si="34"/>
        <v>-100</v>
      </c>
    </row>
    <row r="358" spans="1:16" s="4" customFormat="1" outlineLevel="1" x14ac:dyDescent="0.2">
      <c r="B358" s="4" t="s">
        <v>524</v>
      </c>
      <c r="H358" s="5">
        <f>SUBTOTAL(9,H359:H363)</f>
        <v>25300</v>
      </c>
      <c r="I358" s="5">
        <f>SUBTOTAL(9,I359:I363)</f>
        <v>20395.310000000001</v>
      </c>
      <c r="J358" s="5">
        <f t="shared" si="31"/>
        <v>4904.6899999999987</v>
      </c>
      <c r="K358" s="5">
        <f t="shared" si="33"/>
        <v>-19.386126482213427</v>
      </c>
      <c r="L358" s="5">
        <f>SUBTOTAL(9,L359:L363)</f>
        <v>25300</v>
      </c>
      <c r="M358" s="5">
        <f>SUBTOTAL(9,M359:M363)</f>
        <v>20395.310000000001</v>
      </c>
      <c r="N358" s="5">
        <f t="shared" si="32"/>
        <v>4904.6899999999987</v>
      </c>
      <c r="O358" s="5">
        <f t="shared" si="34"/>
        <v>-19.386126482213427</v>
      </c>
      <c r="P358" s="18"/>
    </row>
    <row r="359" spans="1:16" outlineLevel="2" x14ac:dyDescent="0.2">
      <c r="A359" t="s">
        <v>0</v>
      </c>
      <c r="B359" t="s">
        <v>299</v>
      </c>
      <c r="C359" t="s">
        <v>299</v>
      </c>
      <c r="D359" t="s">
        <v>262</v>
      </c>
      <c r="E359" t="s">
        <v>83</v>
      </c>
      <c r="F359" t="s">
        <v>84</v>
      </c>
      <c r="G359" t="s">
        <v>5</v>
      </c>
      <c r="H359" s="1">
        <v>5200</v>
      </c>
      <c r="I359" s="1">
        <v>176.99</v>
      </c>
      <c r="J359" s="1">
        <f t="shared" si="31"/>
        <v>5023.01</v>
      </c>
      <c r="K359" s="1">
        <f t="shared" si="33"/>
        <v>-96.596346153846156</v>
      </c>
      <c r="L359" s="1">
        <v>5200</v>
      </c>
      <c r="M359" s="1">
        <v>176.99</v>
      </c>
      <c r="N359" s="1">
        <f t="shared" si="32"/>
        <v>5023.01</v>
      </c>
      <c r="O359" s="1">
        <f t="shared" si="34"/>
        <v>-96.596346153846156</v>
      </c>
    </row>
    <row r="360" spans="1:16" outlineLevel="2" x14ac:dyDescent="0.2">
      <c r="A360" t="s">
        <v>0</v>
      </c>
      <c r="B360" t="s">
        <v>299</v>
      </c>
      <c r="C360" t="s">
        <v>299</v>
      </c>
      <c r="D360" t="s">
        <v>262</v>
      </c>
      <c r="E360" t="s">
        <v>142</v>
      </c>
      <c r="F360" t="s">
        <v>143</v>
      </c>
      <c r="G360" t="s">
        <v>5</v>
      </c>
      <c r="H360" s="1">
        <v>900</v>
      </c>
      <c r="I360" s="1">
        <v>889.4</v>
      </c>
      <c r="J360" s="1">
        <f t="shared" si="31"/>
        <v>10.600000000000023</v>
      </c>
      <c r="K360" s="1">
        <f t="shared" si="33"/>
        <v>-1.1777777777777771</v>
      </c>
      <c r="L360" s="1">
        <v>900</v>
      </c>
      <c r="M360" s="1">
        <v>889.4</v>
      </c>
      <c r="N360" s="1">
        <f t="shared" si="32"/>
        <v>10.600000000000023</v>
      </c>
      <c r="O360" s="1">
        <f t="shared" si="34"/>
        <v>-1.1777777777777771</v>
      </c>
    </row>
    <row r="361" spans="1:16" outlineLevel="2" x14ac:dyDescent="0.2">
      <c r="A361" t="s">
        <v>0</v>
      </c>
      <c r="B361" t="s">
        <v>299</v>
      </c>
      <c r="C361" t="s">
        <v>299</v>
      </c>
      <c r="D361" t="s">
        <v>262</v>
      </c>
      <c r="E361" t="s">
        <v>109</v>
      </c>
      <c r="F361" t="s">
        <v>12</v>
      </c>
      <c r="G361" t="s">
        <v>5</v>
      </c>
      <c r="H361" s="1">
        <v>3800</v>
      </c>
      <c r="I361" s="1">
        <v>3772.32</v>
      </c>
      <c r="J361" s="1">
        <f t="shared" si="31"/>
        <v>27.679999999999836</v>
      </c>
      <c r="K361" s="1">
        <f t="shared" si="33"/>
        <v>-0.72842105263157464</v>
      </c>
      <c r="L361" s="1">
        <v>3800</v>
      </c>
      <c r="M361" s="1">
        <v>3772.32</v>
      </c>
      <c r="N361" s="1">
        <f t="shared" si="32"/>
        <v>27.679999999999836</v>
      </c>
      <c r="O361" s="1">
        <f t="shared" si="34"/>
        <v>-0.72842105263157464</v>
      </c>
    </row>
    <row r="362" spans="1:16" outlineLevel="2" x14ac:dyDescent="0.2">
      <c r="A362" t="s">
        <v>0</v>
      </c>
      <c r="B362" t="s">
        <v>299</v>
      </c>
      <c r="C362" t="s">
        <v>299</v>
      </c>
      <c r="D362" t="s">
        <v>262</v>
      </c>
      <c r="E362" t="s">
        <v>13</v>
      </c>
      <c r="F362" t="s">
        <v>14</v>
      </c>
      <c r="G362" t="s">
        <v>5</v>
      </c>
      <c r="H362" s="1">
        <v>4400</v>
      </c>
      <c r="I362" s="1">
        <v>4356.6000000000004</v>
      </c>
      <c r="J362" s="1">
        <f t="shared" si="31"/>
        <v>43.399999999999636</v>
      </c>
      <c r="K362" s="1">
        <f t="shared" si="33"/>
        <v>-0.98636363636363455</v>
      </c>
      <c r="L362" s="1">
        <v>4400</v>
      </c>
      <c r="M362" s="1">
        <v>4356.6000000000004</v>
      </c>
      <c r="N362" s="1">
        <f t="shared" si="32"/>
        <v>43.399999999999636</v>
      </c>
      <c r="O362" s="1">
        <f t="shared" si="34"/>
        <v>-0.98636363636363455</v>
      </c>
    </row>
    <row r="363" spans="1:16" outlineLevel="2" x14ac:dyDescent="0.2">
      <c r="A363" t="s">
        <v>0</v>
      </c>
      <c r="B363" t="s">
        <v>299</v>
      </c>
      <c r="C363" t="s">
        <v>299</v>
      </c>
      <c r="D363" t="s">
        <v>262</v>
      </c>
      <c r="E363" t="s">
        <v>297</v>
      </c>
      <c r="F363" t="s">
        <v>298</v>
      </c>
      <c r="G363" t="s">
        <v>5</v>
      </c>
      <c r="H363" s="1">
        <v>11000</v>
      </c>
      <c r="I363" s="1">
        <v>11200</v>
      </c>
      <c r="J363" s="1">
        <f t="shared" si="31"/>
        <v>-200</v>
      </c>
      <c r="K363" s="1">
        <f t="shared" si="33"/>
        <v>1.818181818181813</v>
      </c>
      <c r="L363" s="1">
        <v>11000</v>
      </c>
      <c r="M363" s="1">
        <v>11200</v>
      </c>
      <c r="N363" s="1">
        <f t="shared" si="32"/>
        <v>-200</v>
      </c>
      <c r="O363" s="1">
        <f t="shared" si="34"/>
        <v>1.818181818181813</v>
      </c>
    </row>
    <row r="364" spans="1:16" s="4" customFormat="1" outlineLevel="1" x14ac:dyDescent="0.2">
      <c r="B364" s="4" t="s">
        <v>523</v>
      </c>
      <c r="H364" s="5">
        <f>SUBTOTAL(9,H365:H366)</f>
        <v>847200</v>
      </c>
      <c r="I364" s="5">
        <f>SUBTOTAL(9,I365:I366)</f>
        <v>845843.01</v>
      </c>
      <c r="J364" s="5">
        <f t="shared" si="31"/>
        <v>1356.9899999999907</v>
      </c>
      <c r="K364" s="5">
        <f t="shared" si="33"/>
        <v>-0.16017351274787472</v>
      </c>
      <c r="L364" s="5">
        <f>SUBTOTAL(9,L365:L366)</f>
        <v>847200</v>
      </c>
      <c r="M364" s="5">
        <f>SUBTOTAL(9,M365:M366)</f>
        <v>845843.01</v>
      </c>
      <c r="N364" s="5">
        <f t="shared" si="32"/>
        <v>1356.9899999999907</v>
      </c>
      <c r="O364" s="5">
        <f t="shared" si="34"/>
        <v>-0.16017351274787472</v>
      </c>
      <c r="P364" s="18"/>
    </row>
    <row r="365" spans="1:16" outlineLevel="2" x14ac:dyDescent="0.2">
      <c r="A365" t="s">
        <v>0</v>
      </c>
      <c r="B365" t="s">
        <v>300</v>
      </c>
      <c r="C365" t="s">
        <v>300</v>
      </c>
      <c r="D365" t="s">
        <v>301</v>
      </c>
      <c r="E365" t="s">
        <v>13</v>
      </c>
      <c r="F365" t="s">
        <v>14</v>
      </c>
      <c r="G365" t="s">
        <v>5</v>
      </c>
      <c r="H365" s="1">
        <v>857000</v>
      </c>
      <c r="I365" s="1">
        <v>855599.67</v>
      </c>
      <c r="J365" s="1">
        <f t="shared" si="31"/>
        <v>1400.3299999999581</v>
      </c>
      <c r="K365" s="1">
        <f t="shared" si="33"/>
        <v>-0.16339906651109004</v>
      </c>
      <c r="L365" s="1">
        <v>857000</v>
      </c>
      <c r="M365" s="1">
        <v>855599.67</v>
      </c>
      <c r="N365" s="1">
        <f t="shared" si="32"/>
        <v>1400.3299999999581</v>
      </c>
      <c r="O365" s="1">
        <f t="shared" si="34"/>
        <v>-0.16339906651109004</v>
      </c>
    </row>
    <row r="366" spans="1:16" outlineLevel="2" x14ac:dyDescent="0.2">
      <c r="A366" t="s">
        <v>0</v>
      </c>
      <c r="B366" t="s">
        <v>300</v>
      </c>
      <c r="C366" t="s">
        <v>300</v>
      </c>
      <c r="D366" t="s">
        <v>301</v>
      </c>
      <c r="E366" t="s">
        <v>188</v>
      </c>
      <c r="F366" t="s">
        <v>131</v>
      </c>
      <c r="G366" t="s">
        <v>5</v>
      </c>
      <c r="H366" s="1">
        <v>-9800</v>
      </c>
      <c r="I366" s="1">
        <v>-9756.66</v>
      </c>
      <c r="J366" s="1">
        <f t="shared" si="31"/>
        <v>-43.340000000000146</v>
      </c>
      <c r="K366" s="1">
        <f t="shared" si="33"/>
        <v>-0.44224489795918487</v>
      </c>
      <c r="L366" s="1">
        <v>-9800</v>
      </c>
      <c r="M366" s="1">
        <v>-9756.66</v>
      </c>
      <c r="N366" s="1">
        <f t="shared" si="32"/>
        <v>-43.340000000000146</v>
      </c>
      <c r="O366" s="1">
        <f t="shared" si="34"/>
        <v>-0.44224489795918487</v>
      </c>
    </row>
    <row r="367" spans="1:16" s="4" customFormat="1" outlineLevel="1" x14ac:dyDescent="0.2">
      <c r="B367" s="4" t="s">
        <v>522</v>
      </c>
      <c r="H367" s="5">
        <f>SUBTOTAL(9,H368:H368)</f>
        <v>100</v>
      </c>
      <c r="I367" s="5">
        <f>SUBTOTAL(9,I368:I368)</f>
        <v>40.97</v>
      </c>
      <c r="J367" s="5">
        <f t="shared" si="31"/>
        <v>59.03</v>
      </c>
      <c r="K367" s="5">
        <f t="shared" si="33"/>
        <v>-59.03</v>
      </c>
      <c r="L367" s="5">
        <f>SUBTOTAL(9,L368:L368)</f>
        <v>100</v>
      </c>
      <c r="M367" s="5">
        <f>SUBTOTAL(9,M368:M368)</f>
        <v>40.97</v>
      </c>
      <c r="N367" s="5">
        <f t="shared" si="32"/>
        <v>59.03</v>
      </c>
      <c r="O367" s="5">
        <f t="shared" si="34"/>
        <v>-59.03</v>
      </c>
      <c r="P367" s="18"/>
    </row>
    <row r="368" spans="1:16" outlineLevel="2" x14ac:dyDescent="0.2">
      <c r="A368" t="s">
        <v>0</v>
      </c>
      <c r="B368" t="s">
        <v>302</v>
      </c>
      <c r="C368" t="s">
        <v>302</v>
      </c>
      <c r="D368" t="s">
        <v>301</v>
      </c>
      <c r="E368" t="s">
        <v>13</v>
      </c>
      <c r="F368" t="s">
        <v>14</v>
      </c>
      <c r="G368" t="s">
        <v>5</v>
      </c>
      <c r="H368" s="1">
        <v>100</v>
      </c>
      <c r="I368" s="1">
        <v>40.97</v>
      </c>
      <c r="J368" s="1">
        <f t="shared" si="31"/>
        <v>59.03</v>
      </c>
      <c r="K368" s="1">
        <f t="shared" si="33"/>
        <v>-59.03</v>
      </c>
      <c r="L368" s="1">
        <v>100</v>
      </c>
      <c r="M368" s="1">
        <v>40.97</v>
      </c>
      <c r="N368" s="1">
        <f t="shared" si="32"/>
        <v>59.03</v>
      </c>
      <c r="O368" s="1">
        <f t="shared" si="34"/>
        <v>-59.03</v>
      </c>
    </row>
    <row r="369" spans="1:16" s="4" customFormat="1" outlineLevel="1" x14ac:dyDescent="0.2">
      <c r="B369" s="4" t="s">
        <v>521</v>
      </c>
      <c r="H369" s="5">
        <f>SUBTOTAL(9,H370:H394)</f>
        <v>-119400</v>
      </c>
      <c r="I369" s="5">
        <f>SUBTOTAL(9,I370:I394)</f>
        <v>-118642.03999999998</v>
      </c>
      <c r="J369" s="5">
        <f t="shared" si="31"/>
        <v>-757.96000000002095</v>
      </c>
      <c r="K369" s="5">
        <f t="shared" si="33"/>
        <v>-0.63480737018427646</v>
      </c>
      <c r="L369" s="5">
        <f>SUBTOTAL(9,L370:L394)</f>
        <v>-12800</v>
      </c>
      <c r="M369" s="5">
        <f>SUBTOTAL(9,M370:M394)</f>
        <v>-96361.57</v>
      </c>
      <c r="N369" s="5">
        <f t="shared" si="32"/>
        <v>83561.570000000007</v>
      </c>
      <c r="O369" s="5">
        <f t="shared" si="34"/>
        <v>652.82476562500005</v>
      </c>
      <c r="P369" s="18"/>
    </row>
    <row r="370" spans="1:16" outlineLevel="2" x14ac:dyDescent="0.2">
      <c r="A370" t="s">
        <v>0</v>
      </c>
      <c r="B370" t="s">
        <v>303</v>
      </c>
      <c r="C370" t="s">
        <v>303</v>
      </c>
      <c r="D370" t="s">
        <v>304</v>
      </c>
      <c r="E370" t="s">
        <v>25</v>
      </c>
      <c r="F370" t="s">
        <v>26</v>
      </c>
      <c r="G370" t="s">
        <v>5</v>
      </c>
      <c r="H370" s="1">
        <v>0</v>
      </c>
      <c r="I370" s="1">
        <v>0</v>
      </c>
      <c r="J370" s="1">
        <f t="shared" si="31"/>
        <v>0</v>
      </c>
      <c r="K370" s="1">
        <f t="shared" si="33"/>
        <v>0</v>
      </c>
      <c r="L370" s="1">
        <v>4300</v>
      </c>
      <c r="M370" s="1">
        <v>4293.58</v>
      </c>
      <c r="N370" s="1">
        <f t="shared" si="32"/>
        <v>6.4200000000000728</v>
      </c>
      <c r="O370" s="1">
        <f t="shared" si="34"/>
        <v>-0.14930232558140233</v>
      </c>
    </row>
    <row r="371" spans="1:16" outlineLevel="2" x14ac:dyDescent="0.2">
      <c r="A371" t="s">
        <v>0</v>
      </c>
      <c r="B371" t="s">
        <v>303</v>
      </c>
      <c r="C371" t="s">
        <v>303</v>
      </c>
      <c r="D371" t="s">
        <v>304</v>
      </c>
      <c r="E371" t="s">
        <v>39</v>
      </c>
      <c r="F371" t="s">
        <v>40</v>
      </c>
      <c r="G371" t="s">
        <v>5</v>
      </c>
      <c r="H371" s="1">
        <v>0</v>
      </c>
      <c r="I371" s="1">
        <v>0</v>
      </c>
      <c r="J371" s="1">
        <f t="shared" ref="J371:J404" si="35">H371-I371</f>
        <v>0</v>
      </c>
      <c r="K371" s="1">
        <f t="shared" si="33"/>
        <v>0</v>
      </c>
      <c r="L371" s="1">
        <v>6700</v>
      </c>
      <c r="M371" s="1">
        <v>6700</v>
      </c>
      <c r="N371" s="1">
        <f t="shared" ref="N371:N404" si="36">L371-M371</f>
        <v>0</v>
      </c>
      <c r="O371" s="1">
        <f t="shared" si="34"/>
        <v>0</v>
      </c>
    </row>
    <row r="372" spans="1:16" outlineLevel="2" x14ac:dyDescent="0.2">
      <c r="A372" t="s">
        <v>0</v>
      </c>
      <c r="B372" t="s">
        <v>303</v>
      </c>
      <c r="C372" t="s">
        <v>303</v>
      </c>
      <c r="D372" t="s">
        <v>304</v>
      </c>
      <c r="E372" t="s">
        <v>41</v>
      </c>
      <c r="F372" t="s">
        <v>42</v>
      </c>
      <c r="G372" t="s">
        <v>5</v>
      </c>
      <c r="H372" s="1">
        <v>2000</v>
      </c>
      <c r="I372" s="1">
        <v>165.6</v>
      </c>
      <c r="J372" s="1">
        <f t="shared" si="35"/>
        <v>1834.4</v>
      </c>
      <c r="K372" s="1">
        <f t="shared" si="33"/>
        <v>-91.72</v>
      </c>
      <c r="L372" s="1">
        <v>2000</v>
      </c>
      <c r="M372" s="1">
        <v>165.6</v>
      </c>
      <c r="N372" s="1">
        <f t="shared" si="36"/>
        <v>1834.4</v>
      </c>
      <c r="O372" s="1">
        <f t="shared" si="34"/>
        <v>-91.72</v>
      </c>
    </row>
    <row r="373" spans="1:16" outlineLevel="2" x14ac:dyDescent="0.2">
      <c r="A373" t="s">
        <v>0</v>
      </c>
      <c r="B373" t="s">
        <v>303</v>
      </c>
      <c r="C373" t="s">
        <v>303</v>
      </c>
      <c r="D373" t="s">
        <v>304</v>
      </c>
      <c r="E373" t="s">
        <v>315</v>
      </c>
      <c r="F373" t="s">
        <v>316</v>
      </c>
      <c r="G373" t="s">
        <v>5</v>
      </c>
      <c r="H373" s="1">
        <v>4000</v>
      </c>
      <c r="I373" s="1">
        <v>3470.37</v>
      </c>
      <c r="J373" s="1">
        <f t="shared" si="35"/>
        <v>529.63000000000011</v>
      </c>
      <c r="K373" s="1">
        <f t="shared" si="33"/>
        <v>-13.240750000000006</v>
      </c>
      <c r="L373" s="1">
        <v>4000</v>
      </c>
      <c r="M373" s="1">
        <v>3470.37</v>
      </c>
      <c r="N373" s="1">
        <f t="shared" si="36"/>
        <v>529.63000000000011</v>
      </c>
      <c r="O373" s="1">
        <f t="shared" si="34"/>
        <v>-13.240750000000006</v>
      </c>
    </row>
    <row r="374" spans="1:16" outlineLevel="2" x14ac:dyDescent="0.2">
      <c r="A374" t="s">
        <v>0</v>
      </c>
      <c r="B374" t="s">
        <v>303</v>
      </c>
      <c r="C374" t="s">
        <v>303</v>
      </c>
      <c r="D374" t="s">
        <v>304</v>
      </c>
      <c r="E374" t="s">
        <v>317</v>
      </c>
      <c r="F374" t="s">
        <v>318</v>
      </c>
      <c r="G374" t="s">
        <v>5</v>
      </c>
      <c r="H374" s="1">
        <v>20000</v>
      </c>
      <c r="I374" s="1">
        <v>5635.46</v>
      </c>
      <c r="J374" s="1">
        <f t="shared" si="35"/>
        <v>14364.54</v>
      </c>
      <c r="K374" s="1">
        <f t="shared" ref="K374:K408" si="37">IF(J374=0,0,(I374/H374*100)-100)</f>
        <v>-71.822699999999998</v>
      </c>
      <c r="L374" s="1">
        <v>20000</v>
      </c>
      <c r="M374" s="1">
        <v>5635.46</v>
      </c>
      <c r="N374" s="1">
        <f t="shared" si="36"/>
        <v>14364.54</v>
      </c>
      <c r="O374" s="1">
        <f t="shared" si="34"/>
        <v>-71.822699999999998</v>
      </c>
    </row>
    <row r="375" spans="1:16" outlineLevel="2" x14ac:dyDescent="0.2">
      <c r="A375" t="s">
        <v>0</v>
      </c>
      <c r="B375" t="s">
        <v>303</v>
      </c>
      <c r="C375" t="s">
        <v>303</v>
      </c>
      <c r="D375" t="s">
        <v>304</v>
      </c>
      <c r="E375" t="s">
        <v>85</v>
      </c>
      <c r="F375" t="s">
        <v>86</v>
      </c>
      <c r="G375" t="s">
        <v>5</v>
      </c>
      <c r="H375" s="1">
        <v>200</v>
      </c>
      <c r="I375" s="1">
        <v>198.53</v>
      </c>
      <c r="J375" s="1">
        <f t="shared" si="35"/>
        <v>1.4699999999999989</v>
      </c>
      <c r="K375" s="1">
        <f t="shared" si="37"/>
        <v>-0.73499999999999943</v>
      </c>
      <c r="L375" s="1">
        <v>200</v>
      </c>
      <c r="M375" s="1">
        <v>198.53</v>
      </c>
      <c r="N375" s="1">
        <f t="shared" si="36"/>
        <v>1.4699999999999989</v>
      </c>
      <c r="O375" s="1">
        <f t="shared" ref="O375:O409" si="38">IF(N375=0,0,(M375/L375*100)-100)</f>
        <v>-0.73499999999999943</v>
      </c>
    </row>
    <row r="376" spans="1:16" outlineLevel="2" x14ac:dyDescent="0.2">
      <c r="A376" t="s">
        <v>0</v>
      </c>
      <c r="B376" t="s">
        <v>303</v>
      </c>
      <c r="C376" t="s">
        <v>303</v>
      </c>
      <c r="D376" t="s">
        <v>304</v>
      </c>
      <c r="E376" t="s">
        <v>91</v>
      </c>
      <c r="F376" t="s">
        <v>92</v>
      </c>
      <c r="G376" t="s">
        <v>5</v>
      </c>
      <c r="H376" s="1">
        <v>237500</v>
      </c>
      <c r="I376" s="1">
        <v>225929.29</v>
      </c>
      <c r="J376" s="1">
        <f t="shared" si="35"/>
        <v>11570.709999999992</v>
      </c>
      <c r="K376" s="1">
        <f t="shared" si="37"/>
        <v>-4.8718778947368406</v>
      </c>
      <c r="L376" s="1">
        <v>0</v>
      </c>
      <c r="M376" s="1">
        <v>0</v>
      </c>
      <c r="N376" s="1">
        <f t="shared" si="36"/>
        <v>0</v>
      </c>
      <c r="O376" s="1">
        <f t="shared" si="38"/>
        <v>0</v>
      </c>
    </row>
    <row r="377" spans="1:16" outlineLevel="2" x14ac:dyDescent="0.2">
      <c r="A377" t="s">
        <v>0</v>
      </c>
      <c r="B377" t="s">
        <v>303</v>
      </c>
      <c r="C377" t="s">
        <v>303</v>
      </c>
      <c r="D377" t="s">
        <v>304</v>
      </c>
      <c r="E377" t="s">
        <v>93</v>
      </c>
      <c r="F377" t="s">
        <v>94</v>
      </c>
      <c r="G377" t="s">
        <v>5</v>
      </c>
      <c r="H377" s="1">
        <v>500</v>
      </c>
      <c r="I377" s="1">
        <v>445.4</v>
      </c>
      <c r="J377" s="1">
        <f t="shared" si="35"/>
        <v>54.600000000000023</v>
      </c>
      <c r="K377" s="1">
        <f t="shared" si="37"/>
        <v>-10.920000000000002</v>
      </c>
      <c r="L377" s="1">
        <v>0</v>
      </c>
      <c r="M377" s="1">
        <v>0</v>
      </c>
      <c r="N377" s="1">
        <f t="shared" si="36"/>
        <v>0</v>
      </c>
      <c r="O377" s="1">
        <f t="shared" si="38"/>
        <v>0</v>
      </c>
    </row>
    <row r="378" spans="1:16" outlineLevel="2" x14ac:dyDescent="0.2">
      <c r="A378" t="s">
        <v>0</v>
      </c>
      <c r="B378" t="s">
        <v>303</v>
      </c>
      <c r="C378" t="s">
        <v>303</v>
      </c>
      <c r="D378" t="s">
        <v>304</v>
      </c>
      <c r="E378" t="s">
        <v>97</v>
      </c>
      <c r="F378" t="s">
        <v>98</v>
      </c>
      <c r="G378" t="s">
        <v>5</v>
      </c>
      <c r="H378" s="1">
        <v>12100</v>
      </c>
      <c r="I378" s="1">
        <v>11673.9</v>
      </c>
      <c r="J378" s="1">
        <f t="shared" si="35"/>
        <v>426.10000000000036</v>
      </c>
      <c r="K378" s="1">
        <f t="shared" si="37"/>
        <v>-3.5214876033057863</v>
      </c>
      <c r="L378" s="1">
        <v>0</v>
      </c>
      <c r="M378" s="1">
        <v>0</v>
      </c>
      <c r="N378" s="1">
        <f t="shared" si="36"/>
        <v>0</v>
      </c>
      <c r="O378" s="1">
        <f t="shared" si="38"/>
        <v>0</v>
      </c>
    </row>
    <row r="379" spans="1:16" outlineLevel="2" x14ac:dyDescent="0.2">
      <c r="A379" t="s">
        <v>0</v>
      </c>
      <c r="B379" t="s">
        <v>303</v>
      </c>
      <c r="C379" t="s">
        <v>303</v>
      </c>
      <c r="D379" t="s">
        <v>304</v>
      </c>
      <c r="E379" t="s">
        <v>99</v>
      </c>
      <c r="F379" t="s">
        <v>100</v>
      </c>
      <c r="G379" t="s">
        <v>5</v>
      </c>
      <c r="H379" s="1">
        <v>1500</v>
      </c>
      <c r="I379" s="1">
        <v>1105.1400000000001</v>
      </c>
      <c r="J379" s="1">
        <f t="shared" si="35"/>
        <v>394.8599999999999</v>
      </c>
      <c r="K379" s="1">
        <f t="shared" si="37"/>
        <v>-26.323999999999998</v>
      </c>
      <c r="L379" s="1">
        <v>0</v>
      </c>
      <c r="M379" s="1">
        <v>0</v>
      </c>
      <c r="N379" s="1">
        <f t="shared" si="36"/>
        <v>0</v>
      </c>
      <c r="O379" s="1">
        <f t="shared" si="38"/>
        <v>0</v>
      </c>
    </row>
    <row r="380" spans="1:16" outlineLevel="2" x14ac:dyDescent="0.2">
      <c r="A380" t="s">
        <v>0</v>
      </c>
      <c r="B380" t="s">
        <v>303</v>
      </c>
      <c r="C380" t="s">
        <v>303</v>
      </c>
      <c r="D380" t="s">
        <v>304</v>
      </c>
      <c r="E380" t="s">
        <v>255</v>
      </c>
      <c r="F380" t="s">
        <v>256</v>
      </c>
      <c r="G380" t="s">
        <v>5</v>
      </c>
      <c r="H380" s="1">
        <v>10000</v>
      </c>
      <c r="I380" s="1">
        <v>1168.8800000000001</v>
      </c>
      <c r="J380" s="1">
        <f t="shared" si="35"/>
        <v>8831.119999999999</v>
      </c>
      <c r="K380" s="1">
        <f t="shared" si="37"/>
        <v>-88.311199999999999</v>
      </c>
      <c r="L380" s="1">
        <v>0</v>
      </c>
      <c r="M380" s="1">
        <v>0</v>
      </c>
      <c r="N380" s="1">
        <f t="shared" si="36"/>
        <v>0</v>
      </c>
      <c r="O380" s="1">
        <f t="shared" si="38"/>
        <v>0</v>
      </c>
    </row>
    <row r="381" spans="1:16" outlineLevel="2" x14ac:dyDescent="0.2">
      <c r="A381" t="s">
        <v>0</v>
      </c>
      <c r="B381" t="s">
        <v>303</v>
      </c>
      <c r="C381" t="s">
        <v>303</v>
      </c>
      <c r="D381" t="s">
        <v>304</v>
      </c>
      <c r="E381" t="s">
        <v>103</v>
      </c>
      <c r="F381" t="s">
        <v>104</v>
      </c>
      <c r="G381" t="s">
        <v>5</v>
      </c>
      <c r="H381" s="1">
        <v>200</v>
      </c>
      <c r="I381" s="1">
        <v>241.17</v>
      </c>
      <c r="J381" s="1">
        <f t="shared" si="35"/>
        <v>-41.169999999999987</v>
      </c>
      <c r="K381" s="1">
        <f t="shared" si="37"/>
        <v>20.58499999999998</v>
      </c>
      <c r="L381" s="1">
        <v>200</v>
      </c>
      <c r="M381" s="1">
        <v>241.17</v>
      </c>
      <c r="N381" s="1">
        <f t="shared" si="36"/>
        <v>-41.169999999999987</v>
      </c>
      <c r="O381" s="1">
        <f t="shared" si="38"/>
        <v>20.58499999999998</v>
      </c>
    </row>
    <row r="382" spans="1:16" outlineLevel="2" x14ac:dyDescent="0.2">
      <c r="A382" t="s">
        <v>0</v>
      </c>
      <c r="B382" t="s">
        <v>303</v>
      </c>
      <c r="C382" t="s">
        <v>303</v>
      </c>
      <c r="D382" t="s">
        <v>304</v>
      </c>
      <c r="E382" t="s">
        <v>321</v>
      </c>
      <c r="F382" t="s">
        <v>322</v>
      </c>
      <c r="G382" t="s">
        <v>5</v>
      </c>
      <c r="H382" s="1">
        <v>100</v>
      </c>
      <c r="I382" s="1">
        <v>0.02</v>
      </c>
      <c r="J382" s="1">
        <f t="shared" si="35"/>
        <v>99.98</v>
      </c>
      <c r="K382" s="1">
        <f t="shared" si="37"/>
        <v>-99.98</v>
      </c>
      <c r="L382" s="1">
        <v>0</v>
      </c>
      <c r="M382" s="1">
        <v>0</v>
      </c>
      <c r="N382" s="1">
        <f t="shared" si="36"/>
        <v>0</v>
      </c>
      <c r="O382" s="1">
        <f t="shared" si="38"/>
        <v>0</v>
      </c>
    </row>
    <row r="383" spans="1:16" outlineLevel="2" x14ac:dyDescent="0.2">
      <c r="A383" t="s">
        <v>0</v>
      </c>
      <c r="B383" t="s">
        <v>303</v>
      </c>
      <c r="C383" t="s">
        <v>303</v>
      </c>
      <c r="D383" t="s">
        <v>304</v>
      </c>
      <c r="E383" t="s">
        <v>119</v>
      </c>
      <c r="F383" t="s">
        <v>120</v>
      </c>
      <c r="G383" t="s">
        <v>5</v>
      </c>
      <c r="H383" s="1">
        <v>-19000</v>
      </c>
      <c r="I383" s="1">
        <v>-17175.8</v>
      </c>
      <c r="J383" s="1">
        <f t="shared" si="35"/>
        <v>-1824.2000000000007</v>
      </c>
      <c r="K383" s="1">
        <f t="shared" si="37"/>
        <v>-9.6010526315789519</v>
      </c>
      <c r="L383" s="1">
        <v>0</v>
      </c>
      <c r="M383" s="1">
        <v>0</v>
      </c>
      <c r="N383" s="1">
        <f t="shared" si="36"/>
        <v>0</v>
      </c>
      <c r="O383" s="1">
        <f t="shared" si="38"/>
        <v>0</v>
      </c>
    </row>
    <row r="384" spans="1:16" outlineLevel="2" x14ac:dyDescent="0.2">
      <c r="A384" t="s">
        <v>0</v>
      </c>
      <c r="B384" t="s">
        <v>303</v>
      </c>
      <c r="C384" t="s">
        <v>303</v>
      </c>
      <c r="D384" t="s">
        <v>304</v>
      </c>
      <c r="E384" t="s">
        <v>19</v>
      </c>
      <c r="F384" t="s">
        <v>20</v>
      </c>
      <c r="G384" t="s">
        <v>5</v>
      </c>
      <c r="H384" s="1">
        <v>-3500</v>
      </c>
      <c r="I384" s="1">
        <v>-3500</v>
      </c>
      <c r="J384" s="1">
        <f t="shared" si="35"/>
        <v>0</v>
      </c>
      <c r="K384" s="1">
        <f t="shared" si="37"/>
        <v>0</v>
      </c>
      <c r="L384" s="1">
        <v>-3500</v>
      </c>
      <c r="M384" s="1">
        <v>-3500</v>
      </c>
      <c r="N384" s="1">
        <f t="shared" si="36"/>
        <v>0</v>
      </c>
      <c r="O384" s="1">
        <f t="shared" si="38"/>
        <v>0</v>
      </c>
    </row>
    <row r="385" spans="1:16" s="14" customFormat="1" outlineLevel="2" x14ac:dyDescent="0.2">
      <c r="A385" s="14" t="s">
        <v>0</v>
      </c>
      <c r="B385" s="14" t="s">
        <v>303</v>
      </c>
      <c r="C385" s="14" t="s">
        <v>303</v>
      </c>
      <c r="D385" s="14" t="s">
        <v>304</v>
      </c>
      <c r="E385" s="14" t="s">
        <v>305</v>
      </c>
      <c r="F385" s="14" t="s">
        <v>306</v>
      </c>
      <c r="G385" s="14" t="s">
        <v>619</v>
      </c>
      <c r="H385" s="15">
        <v>0</v>
      </c>
      <c r="I385" s="15">
        <v>0</v>
      </c>
      <c r="J385" s="15">
        <f t="shared" si="35"/>
        <v>0</v>
      </c>
      <c r="K385" s="15">
        <f t="shared" si="37"/>
        <v>0</v>
      </c>
      <c r="L385" s="15">
        <v>100000</v>
      </c>
      <c r="M385" s="15">
        <v>70817.66</v>
      </c>
      <c r="N385" s="15">
        <f t="shared" si="36"/>
        <v>29182.339999999997</v>
      </c>
      <c r="O385" s="15">
        <f t="shared" si="38"/>
        <v>-29.182339999999996</v>
      </c>
      <c r="P385" s="22"/>
    </row>
    <row r="386" spans="1:16" s="14" customFormat="1" outlineLevel="2" x14ac:dyDescent="0.2">
      <c r="A386" s="14" t="s">
        <v>0</v>
      </c>
      <c r="B386" s="14" t="s">
        <v>303</v>
      </c>
      <c r="C386" s="14" t="s">
        <v>303</v>
      </c>
      <c r="D386" s="14" t="s">
        <v>304</v>
      </c>
      <c r="E386" s="14" t="s">
        <v>307</v>
      </c>
      <c r="F386" s="14" t="s">
        <v>308</v>
      </c>
      <c r="G386" s="14" t="s">
        <v>619</v>
      </c>
      <c r="H386" s="15">
        <v>0</v>
      </c>
      <c r="I386" s="15">
        <v>0</v>
      </c>
      <c r="J386" s="15">
        <f t="shared" si="35"/>
        <v>0</v>
      </c>
      <c r="K386" s="15">
        <f t="shared" si="37"/>
        <v>0</v>
      </c>
      <c r="L386" s="15">
        <v>0</v>
      </c>
      <c r="M386" s="15">
        <v>0</v>
      </c>
      <c r="N386" s="15">
        <f t="shared" si="36"/>
        <v>0</v>
      </c>
      <c r="O386" s="15">
        <f t="shared" si="38"/>
        <v>0</v>
      </c>
      <c r="P386" s="22"/>
    </row>
    <row r="387" spans="1:16" s="14" customFormat="1" outlineLevel="2" x14ac:dyDescent="0.2">
      <c r="A387" s="14" t="s">
        <v>0</v>
      </c>
      <c r="B387" s="14" t="s">
        <v>303</v>
      </c>
      <c r="C387" s="14" t="s">
        <v>303</v>
      </c>
      <c r="D387" s="14" t="s">
        <v>304</v>
      </c>
      <c r="E387" s="14" t="s">
        <v>309</v>
      </c>
      <c r="F387" s="14" t="s">
        <v>310</v>
      </c>
      <c r="G387" s="14" t="s">
        <v>619</v>
      </c>
      <c r="H387" s="15">
        <v>0</v>
      </c>
      <c r="I387" s="15">
        <v>0</v>
      </c>
      <c r="J387" s="15">
        <f t="shared" si="35"/>
        <v>0</v>
      </c>
      <c r="K387" s="15">
        <f t="shared" si="37"/>
        <v>0</v>
      </c>
      <c r="L387" s="15">
        <v>16500</v>
      </c>
      <c r="M387" s="15">
        <v>16511.79</v>
      </c>
      <c r="N387" s="15">
        <f t="shared" si="36"/>
        <v>-11.790000000000873</v>
      </c>
      <c r="O387" s="15">
        <f t="shared" si="38"/>
        <v>7.1454545454542995E-2</v>
      </c>
      <c r="P387" s="22"/>
    </row>
    <row r="388" spans="1:16" s="14" customFormat="1" outlineLevel="2" x14ac:dyDescent="0.2">
      <c r="A388" s="14" t="s">
        <v>0</v>
      </c>
      <c r="B388" s="14" t="s">
        <v>303</v>
      </c>
      <c r="C388" s="14" t="s">
        <v>303</v>
      </c>
      <c r="D388" s="14" t="s">
        <v>304</v>
      </c>
      <c r="E388" s="14" t="s">
        <v>311</v>
      </c>
      <c r="F388" s="14" t="s">
        <v>312</v>
      </c>
      <c r="G388" s="14" t="s">
        <v>619</v>
      </c>
      <c r="H388" s="15">
        <v>0</v>
      </c>
      <c r="I388" s="15">
        <v>0</v>
      </c>
      <c r="J388" s="15">
        <f t="shared" si="35"/>
        <v>0</v>
      </c>
      <c r="K388" s="15">
        <f t="shared" si="37"/>
        <v>0</v>
      </c>
      <c r="L388" s="15">
        <v>65000</v>
      </c>
      <c r="M388" s="15">
        <v>67914.11</v>
      </c>
      <c r="N388" s="15">
        <f t="shared" si="36"/>
        <v>-2914.1100000000006</v>
      </c>
      <c r="O388" s="15">
        <f t="shared" si="38"/>
        <v>4.4832461538461672</v>
      </c>
      <c r="P388" s="22"/>
    </row>
    <row r="389" spans="1:16" s="14" customFormat="1" outlineLevel="2" x14ac:dyDescent="0.2">
      <c r="A389" s="14" t="s">
        <v>0</v>
      </c>
      <c r="B389" s="14" t="s">
        <v>303</v>
      </c>
      <c r="C389" s="14" t="s">
        <v>303</v>
      </c>
      <c r="D389" s="14" t="s">
        <v>304</v>
      </c>
      <c r="E389" s="14" t="s">
        <v>23</v>
      </c>
      <c r="F389" s="14" t="s">
        <v>24</v>
      </c>
      <c r="G389" s="14" t="s">
        <v>619</v>
      </c>
      <c r="H389" s="15">
        <v>0</v>
      </c>
      <c r="I389" s="15">
        <v>0</v>
      </c>
      <c r="J389" s="15">
        <f t="shared" si="35"/>
        <v>0</v>
      </c>
      <c r="K389" s="15">
        <f t="shared" si="37"/>
        <v>0</v>
      </c>
      <c r="L389" s="15">
        <v>3000</v>
      </c>
      <c r="M389" s="15">
        <v>3144.67</v>
      </c>
      <c r="N389" s="15">
        <f t="shared" si="36"/>
        <v>-144.67000000000007</v>
      </c>
      <c r="O389" s="15">
        <f t="shared" si="38"/>
        <v>4.8223333333333329</v>
      </c>
      <c r="P389" s="22"/>
    </row>
    <row r="390" spans="1:16" s="14" customFormat="1" outlineLevel="2" x14ac:dyDescent="0.2">
      <c r="A390" s="14" t="s">
        <v>0</v>
      </c>
      <c r="B390" s="14" t="s">
        <v>303</v>
      </c>
      <c r="C390" s="14" t="s">
        <v>303</v>
      </c>
      <c r="D390" s="14" t="s">
        <v>304</v>
      </c>
      <c r="E390" s="14" t="s">
        <v>31</v>
      </c>
      <c r="F390" s="14" t="s">
        <v>32</v>
      </c>
      <c r="G390" s="14" t="s">
        <v>619</v>
      </c>
      <c r="H390" s="15">
        <v>0</v>
      </c>
      <c r="I390" s="15">
        <v>0</v>
      </c>
      <c r="J390" s="15">
        <f t="shared" si="35"/>
        <v>0</v>
      </c>
      <c r="K390" s="15">
        <f t="shared" si="37"/>
        <v>0</v>
      </c>
      <c r="L390" s="15">
        <v>193900</v>
      </c>
      <c r="M390" s="15">
        <v>116138.93</v>
      </c>
      <c r="N390" s="15">
        <f t="shared" si="36"/>
        <v>77761.070000000007</v>
      </c>
      <c r="O390" s="15">
        <f t="shared" si="38"/>
        <v>-40.103697782362048</v>
      </c>
      <c r="P390" s="22"/>
    </row>
    <row r="391" spans="1:16" s="14" customFormat="1" outlineLevel="2" x14ac:dyDescent="0.2">
      <c r="A391" s="14" t="s">
        <v>0</v>
      </c>
      <c r="B391" s="14" t="s">
        <v>303</v>
      </c>
      <c r="C391" s="14" t="s">
        <v>303</v>
      </c>
      <c r="D391" s="14" t="s">
        <v>304</v>
      </c>
      <c r="E391" s="14" t="s">
        <v>323</v>
      </c>
      <c r="F391" s="14" t="s">
        <v>324</v>
      </c>
      <c r="G391" s="14" t="s">
        <v>619</v>
      </c>
      <c r="H391" s="15">
        <v>0</v>
      </c>
      <c r="I391" s="15">
        <v>0</v>
      </c>
      <c r="J391" s="15">
        <f t="shared" si="35"/>
        <v>0</v>
      </c>
      <c r="K391" s="15">
        <f t="shared" si="37"/>
        <v>0</v>
      </c>
      <c r="L391" s="15">
        <v>-46700</v>
      </c>
      <c r="M391" s="15">
        <v>-46719.44</v>
      </c>
      <c r="N391" s="15">
        <f t="shared" si="36"/>
        <v>19.440000000002328</v>
      </c>
      <c r="O391" s="15">
        <f t="shared" si="38"/>
        <v>4.1627408993576864E-2</v>
      </c>
      <c r="P391" s="22"/>
    </row>
    <row r="392" spans="1:16" s="14" customFormat="1" outlineLevel="2" x14ac:dyDescent="0.2">
      <c r="A392" s="14" t="s">
        <v>0</v>
      </c>
      <c r="B392" s="14" t="s">
        <v>303</v>
      </c>
      <c r="C392" s="14" t="s">
        <v>303</v>
      </c>
      <c r="D392" s="14" t="s">
        <v>304</v>
      </c>
      <c r="E392" s="14" t="s">
        <v>114</v>
      </c>
      <c r="F392" s="14" t="s">
        <v>115</v>
      </c>
      <c r="G392" s="14" t="s">
        <v>619</v>
      </c>
      <c r="H392" s="15">
        <v>0</v>
      </c>
      <c r="I392" s="15">
        <v>0</v>
      </c>
      <c r="J392" s="15">
        <f t="shared" si="35"/>
        <v>0</v>
      </c>
      <c r="K392" s="15">
        <f t="shared" si="37"/>
        <v>0</v>
      </c>
      <c r="L392" s="15">
        <v>-18400</v>
      </c>
      <c r="M392" s="15">
        <v>-18374</v>
      </c>
      <c r="N392" s="15">
        <f t="shared" si="36"/>
        <v>-26</v>
      </c>
      <c r="O392" s="15">
        <f t="shared" si="38"/>
        <v>-0.14130434782609314</v>
      </c>
      <c r="P392" s="22"/>
    </row>
    <row r="393" spans="1:16" s="14" customFormat="1" outlineLevel="2" x14ac:dyDescent="0.2">
      <c r="A393" s="14" t="s">
        <v>0</v>
      </c>
      <c r="B393" s="14" t="s">
        <v>303</v>
      </c>
      <c r="C393" s="14" t="s">
        <v>303</v>
      </c>
      <c r="D393" s="14" t="s">
        <v>304</v>
      </c>
      <c r="E393" s="14" t="s">
        <v>132</v>
      </c>
      <c r="F393" s="14" t="s">
        <v>133</v>
      </c>
      <c r="G393" s="14" t="s">
        <v>619</v>
      </c>
      <c r="H393" s="15">
        <v>-360000</v>
      </c>
      <c r="I393" s="15">
        <v>-323000</v>
      </c>
      <c r="J393" s="15">
        <f t="shared" si="35"/>
        <v>-37000</v>
      </c>
      <c r="K393" s="15">
        <f t="shared" si="37"/>
        <v>-10.277777777777771</v>
      </c>
      <c r="L393" s="15">
        <v>-360000</v>
      </c>
      <c r="M393" s="15">
        <v>-323000</v>
      </c>
      <c r="N393" s="15">
        <f t="shared" si="36"/>
        <v>-37000</v>
      </c>
      <c r="O393" s="15">
        <f t="shared" si="38"/>
        <v>-10.277777777777771</v>
      </c>
      <c r="P393" s="22"/>
    </row>
    <row r="394" spans="1:16" s="14" customFormat="1" outlineLevel="2" x14ac:dyDescent="0.2">
      <c r="A394" s="14" t="s">
        <v>0</v>
      </c>
      <c r="B394" s="14" t="s">
        <v>303</v>
      </c>
      <c r="C394" s="14" t="s">
        <v>303</v>
      </c>
      <c r="D394" s="14" t="s">
        <v>304</v>
      </c>
      <c r="E394" s="14" t="s">
        <v>233</v>
      </c>
      <c r="F394" s="14" t="s">
        <v>224</v>
      </c>
      <c r="G394" s="14" t="s">
        <v>619</v>
      </c>
      <c r="H394" s="15">
        <v>-25000</v>
      </c>
      <c r="I394" s="15">
        <v>-25000</v>
      </c>
      <c r="J394" s="15">
        <f t="shared" si="35"/>
        <v>0</v>
      </c>
      <c r="K394" s="15">
        <f t="shared" si="37"/>
        <v>0</v>
      </c>
      <c r="L394" s="15">
        <v>0</v>
      </c>
      <c r="M394" s="15">
        <v>0</v>
      </c>
      <c r="N394" s="15">
        <f t="shared" si="36"/>
        <v>0</v>
      </c>
      <c r="O394" s="15">
        <f t="shared" si="38"/>
        <v>0</v>
      </c>
      <c r="P394" s="22"/>
    </row>
    <row r="395" spans="1:16" s="4" customFormat="1" outlineLevel="1" x14ac:dyDescent="0.2">
      <c r="B395" s="4" t="s">
        <v>520</v>
      </c>
      <c r="H395" s="5">
        <f>SUBTOTAL(9,H396:H396)</f>
        <v>4000</v>
      </c>
      <c r="I395" s="5">
        <f>SUBTOTAL(9,I396:I396)</f>
        <v>3965.65</v>
      </c>
      <c r="J395" s="5">
        <f t="shared" si="35"/>
        <v>34.349999999999909</v>
      </c>
      <c r="K395" s="5">
        <f t="shared" si="37"/>
        <v>-0.85875000000000057</v>
      </c>
      <c r="L395" s="5">
        <f>SUBTOTAL(9,L396:L396)</f>
        <v>4000</v>
      </c>
      <c r="M395" s="5">
        <f>SUBTOTAL(9,M396:M396)</f>
        <v>3965.65</v>
      </c>
      <c r="N395" s="5">
        <f t="shared" si="36"/>
        <v>34.349999999999909</v>
      </c>
      <c r="O395" s="5">
        <f t="shared" si="38"/>
        <v>-0.85875000000000057</v>
      </c>
      <c r="P395" s="18"/>
    </row>
    <row r="396" spans="1:16" outlineLevel="2" x14ac:dyDescent="0.2">
      <c r="A396" t="s">
        <v>0</v>
      </c>
      <c r="B396" t="s">
        <v>328</v>
      </c>
      <c r="C396" t="s">
        <v>328</v>
      </c>
      <c r="D396" t="s">
        <v>329</v>
      </c>
      <c r="E396" t="s">
        <v>13</v>
      </c>
      <c r="F396" t="s">
        <v>14</v>
      </c>
      <c r="G396" t="s">
        <v>5</v>
      </c>
      <c r="H396" s="1">
        <v>4000</v>
      </c>
      <c r="I396" s="1">
        <v>3965.65</v>
      </c>
      <c r="J396" s="1">
        <f t="shared" si="35"/>
        <v>34.349999999999909</v>
      </c>
      <c r="K396" s="1">
        <f t="shared" si="37"/>
        <v>-0.85875000000000057</v>
      </c>
      <c r="L396" s="1">
        <v>4000</v>
      </c>
      <c r="M396" s="1">
        <v>3965.65</v>
      </c>
      <c r="N396" s="1">
        <f t="shared" si="36"/>
        <v>34.349999999999909</v>
      </c>
      <c r="O396" s="1">
        <f t="shared" si="38"/>
        <v>-0.85875000000000057</v>
      </c>
    </row>
    <row r="397" spans="1:16" s="4" customFormat="1" outlineLevel="1" x14ac:dyDescent="0.2">
      <c r="B397" s="4" t="s">
        <v>519</v>
      </c>
      <c r="H397" s="5">
        <f>SUBTOTAL(9,H398:H404)</f>
        <v>-36400</v>
      </c>
      <c r="I397" s="5">
        <f>SUBTOTAL(9,I398:I404)</f>
        <v>-36415.230000000003</v>
      </c>
      <c r="J397" s="5">
        <f t="shared" si="35"/>
        <v>15.230000000003201</v>
      </c>
      <c r="K397" s="5">
        <f t="shared" si="37"/>
        <v>4.1840659340678599E-2</v>
      </c>
      <c r="L397" s="5">
        <f>SUBTOTAL(9,L398:L404)</f>
        <v>44900</v>
      </c>
      <c r="M397" s="5">
        <f>SUBTOTAL(9,M398:M404)</f>
        <v>44557.29</v>
      </c>
      <c r="N397" s="5">
        <f t="shared" si="36"/>
        <v>342.70999999999913</v>
      </c>
      <c r="O397" s="5">
        <f t="shared" si="38"/>
        <v>-0.76327394209353372</v>
      </c>
      <c r="P397" s="18"/>
    </row>
    <row r="398" spans="1:16" outlineLevel="2" x14ac:dyDescent="0.2">
      <c r="A398" t="s">
        <v>0</v>
      </c>
      <c r="B398" t="s">
        <v>330</v>
      </c>
      <c r="C398" t="s">
        <v>330</v>
      </c>
      <c r="D398" t="s">
        <v>262</v>
      </c>
      <c r="E398" t="s">
        <v>39</v>
      </c>
      <c r="F398" t="s">
        <v>40</v>
      </c>
      <c r="G398" t="s">
        <v>5</v>
      </c>
      <c r="H398" s="1">
        <v>0</v>
      </c>
      <c r="I398" s="1">
        <v>0</v>
      </c>
      <c r="J398" s="1">
        <f t="shared" si="35"/>
        <v>0</v>
      </c>
      <c r="K398" s="1">
        <f t="shared" si="37"/>
        <v>0</v>
      </c>
      <c r="L398" s="1">
        <v>6300</v>
      </c>
      <c r="M398" s="1">
        <v>6300</v>
      </c>
      <c r="N398" s="1">
        <f t="shared" si="36"/>
        <v>0</v>
      </c>
      <c r="O398" s="1">
        <f t="shared" si="38"/>
        <v>0</v>
      </c>
    </row>
    <row r="399" spans="1:16" outlineLevel="2" x14ac:dyDescent="0.2">
      <c r="A399" t="s">
        <v>0</v>
      </c>
      <c r="B399" t="s">
        <v>330</v>
      </c>
      <c r="C399" t="s">
        <v>330</v>
      </c>
      <c r="D399" t="s">
        <v>262</v>
      </c>
      <c r="E399" t="s">
        <v>85</v>
      </c>
      <c r="F399" t="s">
        <v>86</v>
      </c>
      <c r="G399" t="s">
        <v>5</v>
      </c>
      <c r="H399" s="1">
        <v>200</v>
      </c>
      <c r="I399" s="1">
        <v>186.67</v>
      </c>
      <c r="J399" s="1">
        <f t="shared" si="35"/>
        <v>13.330000000000013</v>
      </c>
      <c r="K399" s="1">
        <f t="shared" si="37"/>
        <v>-6.6650000000000063</v>
      </c>
      <c r="L399" s="1">
        <v>200</v>
      </c>
      <c r="M399" s="1">
        <v>186.67</v>
      </c>
      <c r="N399" s="1">
        <f t="shared" si="36"/>
        <v>13.330000000000013</v>
      </c>
      <c r="O399" s="1">
        <f t="shared" si="38"/>
        <v>-6.6650000000000063</v>
      </c>
    </row>
    <row r="400" spans="1:16" outlineLevel="2" x14ac:dyDescent="0.2">
      <c r="A400" t="s">
        <v>0</v>
      </c>
      <c r="B400" t="s">
        <v>330</v>
      </c>
      <c r="C400" t="s">
        <v>330</v>
      </c>
      <c r="D400" t="s">
        <v>262</v>
      </c>
      <c r="E400" t="s">
        <v>333</v>
      </c>
      <c r="F400" t="s">
        <v>334</v>
      </c>
      <c r="G400" t="s">
        <v>5</v>
      </c>
      <c r="H400" s="1">
        <v>1500</v>
      </c>
      <c r="I400" s="1">
        <v>3146.57</v>
      </c>
      <c r="J400" s="1">
        <f t="shared" si="35"/>
        <v>-1646.5700000000002</v>
      </c>
      <c r="K400" s="1">
        <f t="shared" si="37"/>
        <v>109.77133333333336</v>
      </c>
      <c r="L400" s="1">
        <v>0</v>
      </c>
      <c r="M400" s="1">
        <v>0</v>
      </c>
      <c r="N400" s="1">
        <f t="shared" si="36"/>
        <v>0</v>
      </c>
      <c r="O400" s="1">
        <f t="shared" si="38"/>
        <v>0</v>
      </c>
    </row>
    <row r="401" spans="1:16" outlineLevel="2" x14ac:dyDescent="0.2">
      <c r="A401" t="s">
        <v>0</v>
      </c>
      <c r="B401" t="s">
        <v>330</v>
      </c>
      <c r="C401" t="s">
        <v>330</v>
      </c>
      <c r="D401" t="s">
        <v>262</v>
      </c>
      <c r="E401" t="s">
        <v>109</v>
      </c>
      <c r="F401" t="s">
        <v>12</v>
      </c>
      <c r="G401" t="s">
        <v>5</v>
      </c>
      <c r="H401" s="1">
        <v>800</v>
      </c>
      <c r="I401" s="1">
        <v>275.72000000000003</v>
      </c>
      <c r="J401" s="1">
        <f t="shared" si="35"/>
        <v>524.28</v>
      </c>
      <c r="K401" s="1">
        <f t="shared" si="37"/>
        <v>-65.534999999999997</v>
      </c>
      <c r="L401" s="1">
        <v>800</v>
      </c>
      <c r="M401" s="1">
        <v>275.72000000000003</v>
      </c>
      <c r="N401" s="1">
        <f t="shared" si="36"/>
        <v>524.28</v>
      </c>
      <c r="O401" s="1">
        <f t="shared" si="38"/>
        <v>-65.534999999999997</v>
      </c>
    </row>
    <row r="402" spans="1:16" outlineLevel="2" x14ac:dyDescent="0.2">
      <c r="A402" t="s">
        <v>0</v>
      </c>
      <c r="B402" t="s">
        <v>330</v>
      </c>
      <c r="C402" t="s">
        <v>330</v>
      </c>
      <c r="D402" t="s">
        <v>262</v>
      </c>
      <c r="E402" t="s">
        <v>119</v>
      </c>
      <c r="F402" t="s">
        <v>120</v>
      </c>
      <c r="G402" t="s">
        <v>5</v>
      </c>
      <c r="H402" s="1">
        <v>-1300</v>
      </c>
      <c r="I402" s="1">
        <v>-2229.29</v>
      </c>
      <c r="J402" s="1">
        <f t="shared" si="35"/>
        <v>929.29</v>
      </c>
      <c r="K402" s="1">
        <f t="shared" si="37"/>
        <v>71.483846153846144</v>
      </c>
      <c r="L402" s="1">
        <v>0</v>
      </c>
      <c r="M402" s="1">
        <v>0</v>
      </c>
      <c r="N402" s="1">
        <f t="shared" si="36"/>
        <v>0</v>
      </c>
      <c r="O402" s="1">
        <f t="shared" si="38"/>
        <v>0</v>
      </c>
    </row>
    <row r="403" spans="1:16" s="14" customFormat="1" outlineLevel="2" x14ac:dyDescent="0.2">
      <c r="A403" s="14" t="s">
        <v>0</v>
      </c>
      <c r="B403" s="14" t="s">
        <v>330</v>
      </c>
      <c r="C403" s="14" t="s">
        <v>330</v>
      </c>
      <c r="D403" s="14" t="s">
        <v>262</v>
      </c>
      <c r="E403" s="14" t="s">
        <v>331</v>
      </c>
      <c r="F403" s="14" t="s">
        <v>332</v>
      </c>
      <c r="G403" s="14" t="s">
        <v>627</v>
      </c>
      <c r="H403" s="15">
        <v>0</v>
      </c>
      <c r="I403" s="15">
        <v>0</v>
      </c>
      <c r="J403" s="15">
        <f t="shared" si="35"/>
        <v>0</v>
      </c>
      <c r="K403" s="15">
        <f t="shared" si="37"/>
        <v>0</v>
      </c>
      <c r="L403" s="15">
        <v>37600</v>
      </c>
      <c r="M403" s="15">
        <v>37794.9</v>
      </c>
      <c r="N403" s="15">
        <f t="shared" si="36"/>
        <v>-194.90000000000146</v>
      </c>
      <c r="O403" s="15">
        <f t="shared" si="38"/>
        <v>0.51835106382978324</v>
      </c>
      <c r="P403" s="22"/>
    </row>
    <row r="404" spans="1:16" s="14" customFormat="1" outlineLevel="2" x14ac:dyDescent="0.2">
      <c r="A404" s="14" t="s">
        <v>0</v>
      </c>
      <c r="B404" s="14" t="s">
        <v>330</v>
      </c>
      <c r="C404" s="14" t="s">
        <v>330</v>
      </c>
      <c r="D404" s="14" t="s">
        <v>262</v>
      </c>
      <c r="E404" s="14" t="s">
        <v>233</v>
      </c>
      <c r="F404" s="14" t="s">
        <v>224</v>
      </c>
      <c r="G404" s="14" t="s">
        <v>627</v>
      </c>
      <c r="H404" s="15">
        <v>-37600</v>
      </c>
      <c r="I404" s="15">
        <v>-37794.9</v>
      </c>
      <c r="J404" s="15">
        <f t="shared" si="35"/>
        <v>194.90000000000146</v>
      </c>
      <c r="K404" s="15">
        <f t="shared" si="37"/>
        <v>0.51835106382978324</v>
      </c>
      <c r="L404" s="15">
        <v>0</v>
      </c>
      <c r="M404" s="15">
        <v>0</v>
      </c>
      <c r="N404" s="15">
        <f t="shared" si="36"/>
        <v>0</v>
      </c>
      <c r="O404" s="15">
        <f t="shared" si="38"/>
        <v>0</v>
      </c>
      <c r="P404" s="22"/>
    </row>
    <row r="405" spans="1:16" s="4" customFormat="1" outlineLevel="1" x14ac:dyDescent="0.2">
      <c r="B405" s="4" t="s">
        <v>518</v>
      </c>
      <c r="H405" s="5">
        <f>SUBTOTAL(9,H406:H408)</f>
        <v>2400</v>
      </c>
      <c r="I405" s="5">
        <f>SUBTOTAL(9,I406:I408)</f>
        <v>2532.83</v>
      </c>
      <c r="J405" s="5">
        <f t="shared" ref="J405:J451" si="39">H405-I405</f>
        <v>-132.82999999999993</v>
      </c>
      <c r="K405" s="5">
        <f t="shared" si="37"/>
        <v>5.5345833333333161</v>
      </c>
      <c r="L405" s="5">
        <f>SUBTOTAL(9,L406:L408)</f>
        <v>2400</v>
      </c>
      <c r="M405" s="5">
        <f>SUBTOTAL(9,M406:M408)</f>
        <v>2532.83</v>
      </c>
      <c r="N405" s="5">
        <f t="shared" ref="N405:N451" si="40">L405-M405</f>
        <v>-132.82999999999993</v>
      </c>
      <c r="O405" s="5">
        <f t="shared" si="38"/>
        <v>5.5345833333333161</v>
      </c>
      <c r="P405" s="18"/>
    </row>
    <row r="406" spans="1:16" outlineLevel="2" x14ac:dyDescent="0.2">
      <c r="A406" t="s">
        <v>0</v>
      </c>
      <c r="B406" t="s">
        <v>335</v>
      </c>
      <c r="C406" t="s">
        <v>335</v>
      </c>
      <c r="D406" t="s">
        <v>336</v>
      </c>
      <c r="E406" t="s">
        <v>317</v>
      </c>
      <c r="F406" t="s">
        <v>318</v>
      </c>
      <c r="G406" t="s">
        <v>5</v>
      </c>
      <c r="H406" s="1">
        <v>3000</v>
      </c>
      <c r="I406" s="1">
        <v>2897.83</v>
      </c>
      <c r="J406" s="1">
        <f t="shared" si="39"/>
        <v>102.17000000000007</v>
      </c>
      <c r="K406" s="1">
        <f t="shared" si="37"/>
        <v>-3.4056666666666757</v>
      </c>
      <c r="L406" s="1">
        <v>3000</v>
      </c>
      <c r="M406" s="1">
        <v>2897.83</v>
      </c>
      <c r="N406" s="1">
        <f t="shared" si="40"/>
        <v>102.17000000000007</v>
      </c>
      <c r="O406" s="1">
        <f t="shared" si="38"/>
        <v>-3.4056666666666757</v>
      </c>
    </row>
    <row r="407" spans="1:16" outlineLevel="2" x14ac:dyDescent="0.2">
      <c r="A407" t="s">
        <v>0</v>
      </c>
      <c r="B407" t="s">
        <v>335</v>
      </c>
      <c r="C407" t="s">
        <v>335</v>
      </c>
      <c r="D407" t="s">
        <v>336</v>
      </c>
      <c r="E407" t="s">
        <v>176</v>
      </c>
      <c r="F407" t="s">
        <v>177</v>
      </c>
      <c r="G407" t="s">
        <v>5</v>
      </c>
      <c r="H407" s="1">
        <v>-100</v>
      </c>
      <c r="I407" s="1">
        <v>-80</v>
      </c>
      <c r="J407" s="1">
        <f t="shared" si="39"/>
        <v>-20</v>
      </c>
      <c r="K407" s="1">
        <f t="shared" si="37"/>
        <v>-20</v>
      </c>
      <c r="L407" s="1">
        <v>-100</v>
      </c>
      <c r="M407" s="1">
        <v>-80</v>
      </c>
      <c r="N407" s="1">
        <f t="shared" si="40"/>
        <v>-20</v>
      </c>
      <c r="O407" s="1">
        <f t="shared" si="38"/>
        <v>-20</v>
      </c>
    </row>
    <row r="408" spans="1:16" outlineLevel="2" x14ac:dyDescent="0.2">
      <c r="A408" t="s">
        <v>0</v>
      </c>
      <c r="B408" t="s">
        <v>335</v>
      </c>
      <c r="C408" t="s">
        <v>335</v>
      </c>
      <c r="D408" t="s">
        <v>336</v>
      </c>
      <c r="E408" t="s">
        <v>19</v>
      </c>
      <c r="F408" t="s">
        <v>20</v>
      </c>
      <c r="G408" t="s">
        <v>5</v>
      </c>
      <c r="H408" s="1">
        <v>-500</v>
      </c>
      <c r="I408" s="1">
        <v>-285</v>
      </c>
      <c r="J408" s="1">
        <f t="shared" si="39"/>
        <v>-215</v>
      </c>
      <c r="K408" s="1">
        <f t="shared" si="37"/>
        <v>-43.000000000000007</v>
      </c>
      <c r="L408" s="1">
        <v>-500</v>
      </c>
      <c r="M408" s="1">
        <v>-285</v>
      </c>
      <c r="N408" s="1">
        <f t="shared" si="40"/>
        <v>-215</v>
      </c>
      <c r="O408" s="1">
        <f t="shared" si="38"/>
        <v>-43.000000000000007</v>
      </c>
    </row>
    <row r="409" spans="1:16" s="4" customFormat="1" outlineLevel="1" x14ac:dyDescent="0.2">
      <c r="B409" s="4" t="s">
        <v>517</v>
      </c>
      <c r="H409" s="5">
        <f>SUBTOTAL(9,H410:H415)</f>
        <v>-3400</v>
      </c>
      <c r="I409" s="5">
        <f>SUBTOTAL(9,I410:I415)</f>
        <v>-4448.45</v>
      </c>
      <c r="J409" s="5">
        <f t="shared" si="39"/>
        <v>1048.4499999999998</v>
      </c>
      <c r="K409" s="5">
        <f t="shared" ref="K409:K454" si="41">IF(J409=0,0,(I409/H409*100)-100)</f>
        <v>30.836764705882359</v>
      </c>
      <c r="L409" s="5">
        <f>SUBTOTAL(9,L410:L415)</f>
        <v>-8500</v>
      </c>
      <c r="M409" s="5">
        <f>SUBTOTAL(9,M410:M415)</f>
        <v>-9321.67</v>
      </c>
      <c r="N409" s="5">
        <f t="shared" si="40"/>
        <v>821.67000000000007</v>
      </c>
      <c r="O409" s="5">
        <f t="shared" si="38"/>
        <v>9.666705882352943</v>
      </c>
      <c r="P409" s="18"/>
    </row>
    <row r="410" spans="1:16" outlineLevel="2" x14ac:dyDescent="0.2">
      <c r="A410" t="s">
        <v>0</v>
      </c>
      <c r="B410" t="s">
        <v>337</v>
      </c>
      <c r="C410" t="s">
        <v>337</v>
      </c>
      <c r="D410" t="s">
        <v>262</v>
      </c>
      <c r="E410" t="s">
        <v>71</v>
      </c>
      <c r="F410" t="s">
        <v>72</v>
      </c>
      <c r="G410" t="s">
        <v>5</v>
      </c>
      <c r="H410" s="1">
        <v>200</v>
      </c>
      <c r="I410" s="1">
        <v>160.31</v>
      </c>
      <c r="J410" s="1">
        <f t="shared" si="39"/>
        <v>39.69</v>
      </c>
      <c r="K410" s="1">
        <f t="shared" si="41"/>
        <v>-19.844999999999999</v>
      </c>
      <c r="L410" s="1">
        <v>200</v>
      </c>
      <c r="M410" s="1">
        <v>144.31</v>
      </c>
      <c r="N410" s="1">
        <f t="shared" si="40"/>
        <v>55.69</v>
      </c>
      <c r="O410" s="1">
        <f t="shared" ref="O410:O454" si="42">IF(N410=0,0,(M410/L410*100)-100)</f>
        <v>-27.844999999999999</v>
      </c>
    </row>
    <row r="411" spans="1:16" outlineLevel="2" x14ac:dyDescent="0.2">
      <c r="A411" t="s">
        <v>0</v>
      </c>
      <c r="B411" t="s">
        <v>337</v>
      </c>
      <c r="C411" t="s">
        <v>337</v>
      </c>
      <c r="D411" t="s">
        <v>262</v>
      </c>
      <c r="E411" t="s">
        <v>97</v>
      </c>
      <c r="F411" t="s">
        <v>98</v>
      </c>
      <c r="G411" t="s">
        <v>5</v>
      </c>
      <c r="H411" s="1">
        <v>5100</v>
      </c>
      <c r="I411" s="1">
        <v>5009.3</v>
      </c>
      <c r="J411" s="1">
        <f t="shared" si="39"/>
        <v>90.699999999999818</v>
      </c>
      <c r="K411" s="1">
        <f t="shared" si="41"/>
        <v>-1.7784313725490222</v>
      </c>
      <c r="L411" s="1">
        <v>0</v>
      </c>
      <c r="M411" s="1">
        <v>0</v>
      </c>
      <c r="N411" s="1">
        <f t="shared" si="40"/>
        <v>0</v>
      </c>
      <c r="O411" s="1">
        <f t="shared" si="42"/>
        <v>0</v>
      </c>
    </row>
    <row r="412" spans="1:16" outlineLevel="2" x14ac:dyDescent="0.2">
      <c r="A412" t="s">
        <v>0</v>
      </c>
      <c r="B412" t="s">
        <v>337</v>
      </c>
      <c r="C412" t="s">
        <v>337</v>
      </c>
      <c r="D412" t="s">
        <v>262</v>
      </c>
      <c r="E412" t="s">
        <v>338</v>
      </c>
      <c r="F412" t="s">
        <v>339</v>
      </c>
      <c r="G412" t="s">
        <v>5</v>
      </c>
      <c r="H412" s="1">
        <v>4000</v>
      </c>
      <c r="I412" s="1">
        <v>3058.07</v>
      </c>
      <c r="J412" s="1">
        <f t="shared" si="39"/>
        <v>941.92999999999984</v>
      </c>
      <c r="K412" s="1">
        <f t="shared" si="41"/>
        <v>-23.548249999999996</v>
      </c>
      <c r="L412" s="1">
        <v>4000</v>
      </c>
      <c r="M412" s="1">
        <v>3058.07</v>
      </c>
      <c r="N412" s="1">
        <f t="shared" si="40"/>
        <v>941.92999999999984</v>
      </c>
      <c r="O412" s="1">
        <f t="shared" si="42"/>
        <v>-23.548249999999996</v>
      </c>
    </row>
    <row r="413" spans="1:16" outlineLevel="2" x14ac:dyDescent="0.2">
      <c r="A413" t="s">
        <v>0</v>
      </c>
      <c r="B413" t="s">
        <v>337</v>
      </c>
      <c r="C413" t="s">
        <v>337</v>
      </c>
      <c r="D413" t="s">
        <v>262</v>
      </c>
      <c r="E413" t="s">
        <v>198</v>
      </c>
      <c r="F413" t="s">
        <v>199</v>
      </c>
      <c r="G413" t="s">
        <v>5</v>
      </c>
      <c r="H413" s="1">
        <v>1800</v>
      </c>
      <c r="I413" s="1">
        <v>1792</v>
      </c>
      <c r="J413" s="1">
        <f t="shared" si="39"/>
        <v>8</v>
      </c>
      <c r="K413" s="1">
        <f t="shared" si="41"/>
        <v>-0.44444444444444287</v>
      </c>
      <c r="L413" s="1">
        <v>1800</v>
      </c>
      <c r="M413" s="1">
        <v>1792</v>
      </c>
      <c r="N413" s="1">
        <f t="shared" si="40"/>
        <v>8</v>
      </c>
      <c r="O413" s="1">
        <f t="shared" si="42"/>
        <v>-0.44444444444444287</v>
      </c>
    </row>
    <row r="414" spans="1:16" outlineLevel="2" x14ac:dyDescent="0.2">
      <c r="A414" t="s">
        <v>0</v>
      </c>
      <c r="B414" t="s">
        <v>337</v>
      </c>
      <c r="C414" t="s">
        <v>337</v>
      </c>
      <c r="D414" t="s">
        <v>262</v>
      </c>
      <c r="E414" t="s">
        <v>117</v>
      </c>
      <c r="F414" t="s">
        <v>118</v>
      </c>
      <c r="G414" t="s">
        <v>5</v>
      </c>
      <c r="H414" s="1">
        <v>-2500</v>
      </c>
      <c r="I414" s="1">
        <v>-2468.13</v>
      </c>
      <c r="J414" s="1">
        <f t="shared" si="39"/>
        <v>-31.869999999999891</v>
      </c>
      <c r="K414" s="1">
        <f t="shared" si="41"/>
        <v>-1.274799999999999</v>
      </c>
      <c r="L414" s="1">
        <v>-2500</v>
      </c>
      <c r="M414" s="1">
        <v>-2316.0500000000002</v>
      </c>
      <c r="N414" s="1">
        <f t="shared" si="40"/>
        <v>-183.94999999999982</v>
      </c>
      <c r="O414" s="1">
        <f t="shared" si="42"/>
        <v>-7.3580000000000041</v>
      </c>
    </row>
    <row r="415" spans="1:16" outlineLevel="2" x14ac:dyDescent="0.2">
      <c r="A415" t="s">
        <v>0</v>
      </c>
      <c r="B415" t="s">
        <v>337</v>
      </c>
      <c r="C415" t="s">
        <v>337</v>
      </c>
      <c r="D415" t="s">
        <v>262</v>
      </c>
      <c r="E415" t="s">
        <v>340</v>
      </c>
      <c r="F415" t="s">
        <v>341</v>
      </c>
      <c r="G415" t="s">
        <v>5</v>
      </c>
      <c r="H415" s="1">
        <v>-12000</v>
      </c>
      <c r="I415" s="1">
        <v>-12000</v>
      </c>
      <c r="J415" s="1">
        <f t="shared" si="39"/>
        <v>0</v>
      </c>
      <c r="K415" s="1">
        <f t="shared" si="41"/>
        <v>0</v>
      </c>
      <c r="L415" s="1">
        <v>-12000</v>
      </c>
      <c r="M415" s="1">
        <v>-12000</v>
      </c>
      <c r="N415" s="1">
        <f t="shared" si="40"/>
        <v>0</v>
      </c>
      <c r="O415" s="1">
        <f t="shared" si="42"/>
        <v>0</v>
      </c>
    </row>
    <row r="416" spans="1:16" s="4" customFormat="1" outlineLevel="1" x14ac:dyDescent="0.2">
      <c r="B416" s="4" t="s">
        <v>516</v>
      </c>
      <c r="H416" s="5">
        <f>SUBTOTAL(9,H417:H427)</f>
        <v>151900</v>
      </c>
      <c r="I416" s="5">
        <f>SUBTOTAL(9,I417:I427)</f>
        <v>94994.58</v>
      </c>
      <c r="J416" s="5">
        <f t="shared" si="39"/>
        <v>56905.42</v>
      </c>
      <c r="K416" s="5">
        <f t="shared" si="41"/>
        <v>-37.462422646477947</v>
      </c>
      <c r="L416" s="5">
        <f>SUBTOTAL(9,L417:L427)</f>
        <v>70500</v>
      </c>
      <c r="M416" s="5">
        <f>SUBTOTAL(9,M417:M427)</f>
        <v>30930.720000000001</v>
      </c>
      <c r="N416" s="5">
        <f t="shared" si="40"/>
        <v>39569.279999999999</v>
      </c>
      <c r="O416" s="5">
        <f t="shared" si="42"/>
        <v>-56.12663829787234</v>
      </c>
      <c r="P416" s="18"/>
    </row>
    <row r="417" spans="1:16" outlineLevel="2" x14ac:dyDescent="0.2">
      <c r="A417" t="s">
        <v>0</v>
      </c>
      <c r="B417" t="s">
        <v>342</v>
      </c>
      <c r="C417" t="s">
        <v>342</v>
      </c>
      <c r="D417" t="s">
        <v>343</v>
      </c>
      <c r="E417" t="s">
        <v>317</v>
      </c>
      <c r="F417" t="s">
        <v>318</v>
      </c>
      <c r="G417" t="s">
        <v>5</v>
      </c>
      <c r="H417" s="1">
        <v>70000</v>
      </c>
      <c r="I417" s="1">
        <v>25114.12</v>
      </c>
      <c r="J417" s="1">
        <f t="shared" si="39"/>
        <v>44885.880000000005</v>
      </c>
      <c r="K417" s="1">
        <f t="shared" si="41"/>
        <v>-64.122685714285723</v>
      </c>
      <c r="L417" s="1">
        <v>70000</v>
      </c>
      <c r="M417" s="1">
        <v>25114.12</v>
      </c>
      <c r="N417" s="1">
        <f t="shared" si="40"/>
        <v>44885.880000000005</v>
      </c>
      <c r="O417" s="1">
        <f t="shared" si="42"/>
        <v>-64.122685714285723</v>
      </c>
    </row>
    <row r="418" spans="1:16" outlineLevel="2" x14ac:dyDescent="0.2">
      <c r="A418" t="s">
        <v>0</v>
      </c>
      <c r="B418" t="s">
        <v>342</v>
      </c>
      <c r="C418" t="s">
        <v>342</v>
      </c>
      <c r="D418" t="s">
        <v>343</v>
      </c>
      <c r="E418" t="s">
        <v>91</v>
      </c>
      <c r="F418" t="s">
        <v>92</v>
      </c>
      <c r="G418" t="s">
        <v>5</v>
      </c>
      <c r="H418" s="1">
        <v>133200</v>
      </c>
      <c r="I418" s="1">
        <v>130123.44</v>
      </c>
      <c r="J418" s="1">
        <f t="shared" si="39"/>
        <v>3076.5599999999977</v>
      </c>
      <c r="K418" s="1">
        <f t="shared" si="41"/>
        <v>-2.3097297297297246</v>
      </c>
      <c r="L418" s="1">
        <v>0</v>
      </c>
      <c r="M418" s="1">
        <v>0</v>
      </c>
      <c r="N418" s="1">
        <f t="shared" si="40"/>
        <v>0</v>
      </c>
      <c r="O418" s="1">
        <f t="shared" si="42"/>
        <v>0</v>
      </c>
    </row>
    <row r="419" spans="1:16" outlineLevel="2" x14ac:dyDescent="0.2">
      <c r="A419" t="s">
        <v>0</v>
      </c>
      <c r="B419" t="s">
        <v>342</v>
      </c>
      <c r="C419" t="s">
        <v>342</v>
      </c>
      <c r="D419" t="s">
        <v>343</v>
      </c>
      <c r="E419" t="s">
        <v>255</v>
      </c>
      <c r="F419" t="s">
        <v>256</v>
      </c>
      <c r="G419" t="s">
        <v>5</v>
      </c>
      <c r="H419" s="1">
        <v>10000</v>
      </c>
      <c r="I419" s="1">
        <v>3813.31</v>
      </c>
      <c r="J419" s="1">
        <f t="shared" si="39"/>
        <v>6186.6900000000005</v>
      </c>
      <c r="K419" s="1">
        <f t="shared" si="41"/>
        <v>-61.866900000000001</v>
      </c>
      <c r="L419" s="1">
        <v>0</v>
      </c>
      <c r="M419" s="1">
        <v>0</v>
      </c>
      <c r="N419" s="1">
        <f t="shared" si="40"/>
        <v>0</v>
      </c>
      <c r="O419" s="1">
        <f t="shared" si="42"/>
        <v>0</v>
      </c>
    </row>
    <row r="420" spans="1:16" outlineLevel="2" x14ac:dyDescent="0.2">
      <c r="A420" t="s">
        <v>0</v>
      </c>
      <c r="B420" t="s">
        <v>342</v>
      </c>
      <c r="C420" t="s">
        <v>342</v>
      </c>
      <c r="D420" t="s">
        <v>343</v>
      </c>
      <c r="E420" t="s">
        <v>223</v>
      </c>
      <c r="F420" t="s">
        <v>224</v>
      </c>
      <c r="G420" t="s">
        <v>5</v>
      </c>
      <c r="H420" s="1">
        <v>10800</v>
      </c>
      <c r="I420" s="1">
        <v>10726.92</v>
      </c>
      <c r="J420" s="1">
        <f t="shared" si="39"/>
        <v>73.079999999999927</v>
      </c>
      <c r="K420" s="1">
        <f t="shared" si="41"/>
        <v>-0.67666666666667652</v>
      </c>
      <c r="L420" s="1">
        <v>0</v>
      </c>
      <c r="M420" s="1">
        <v>0</v>
      </c>
      <c r="N420" s="1">
        <f t="shared" si="40"/>
        <v>0</v>
      </c>
      <c r="O420" s="1">
        <f t="shared" si="42"/>
        <v>0</v>
      </c>
    </row>
    <row r="421" spans="1:16" outlineLevel="2" x14ac:dyDescent="0.2">
      <c r="A421" t="s">
        <v>0</v>
      </c>
      <c r="B421" t="s">
        <v>342</v>
      </c>
      <c r="C421" t="s">
        <v>342</v>
      </c>
      <c r="D421" t="s">
        <v>343</v>
      </c>
      <c r="E421" t="s">
        <v>119</v>
      </c>
      <c r="F421" t="s">
        <v>120</v>
      </c>
      <c r="G421" t="s">
        <v>5</v>
      </c>
      <c r="H421" s="1">
        <v>-43500</v>
      </c>
      <c r="I421" s="1">
        <v>-41499.230000000003</v>
      </c>
      <c r="J421" s="1">
        <f t="shared" si="39"/>
        <v>-2000.7699999999968</v>
      </c>
      <c r="K421" s="1">
        <f t="shared" si="41"/>
        <v>-4.5994712643678071</v>
      </c>
      <c r="L421" s="1">
        <v>0</v>
      </c>
      <c r="M421" s="1">
        <v>0</v>
      </c>
      <c r="N421" s="1">
        <f t="shared" si="40"/>
        <v>0</v>
      </c>
      <c r="O421" s="1">
        <f t="shared" si="42"/>
        <v>0</v>
      </c>
    </row>
    <row r="422" spans="1:16" outlineLevel="2" x14ac:dyDescent="0.2">
      <c r="A422" t="s">
        <v>0</v>
      </c>
      <c r="B422" t="s">
        <v>342</v>
      </c>
      <c r="C422" t="s">
        <v>342</v>
      </c>
      <c r="D422" t="s">
        <v>343</v>
      </c>
      <c r="E422" t="s">
        <v>188</v>
      </c>
      <c r="F422" t="s">
        <v>131</v>
      </c>
      <c r="G422" t="s">
        <v>5</v>
      </c>
      <c r="H422" s="1">
        <v>-10300</v>
      </c>
      <c r="I422" s="1">
        <v>-15057.06</v>
      </c>
      <c r="J422" s="1">
        <f t="shared" si="39"/>
        <v>4757.0599999999995</v>
      </c>
      <c r="K422" s="1">
        <f t="shared" si="41"/>
        <v>46.185048543689334</v>
      </c>
      <c r="L422" s="1">
        <v>-10300</v>
      </c>
      <c r="M422" s="1">
        <v>-15057.06</v>
      </c>
      <c r="N422" s="1">
        <f t="shared" si="40"/>
        <v>4757.0599999999995</v>
      </c>
      <c r="O422" s="1">
        <f t="shared" si="42"/>
        <v>46.185048543689334</v>
      </c>
    </row>
    <row r="423" spans="1:16" s="14" customFormat="1" outlineLevel="2" x14ac:dyDescent="0.2">
      <c r="A423" s="14" t="s">
        <v>0</v>
      </c>
      <c r="B423" s="14" t="s">
        <v>342</v>
      </c>
      <c r="C423" s="14" t="s">
        <v>342</v>
      </c>
      <c r="D423" s="14" t="s">
        <v>343</v>
      </c>
      <c r="E423" s="14" t="s">
        <v>305</v>
      </c>
      <c r="F423" s="14" t="s">
        <v>306</v>
      </c>
      <c r="G423" s="14" t="s">
        <v>620</v>
      </c>
      <c r="H423" s="15">
        <v>0</v>
      </c>
      <c r="I423" s="15">
        <v>0</v>
      </c>
      <c r="J423" s="15">
        <f t="shared" si="39"/>
        <v>0</v>
      </c>
      <c r="K423" s="15">
        <f t="shared" si="41"/>
        <v>0</v>
      </c>
      <c r="L423" s="15">
        <v>35900</v>
      </c>
      <c r="M423" s="15">
        <v>35873.660000000003</v>
      </c>
      <c r="N423" s="15">
        <f t="shared" si="40"/>
        <v>26.339999999996508</v>
      </c>
      <c r="O423" s="15">
        <f t="shared" si="42"/>
        <v>-7.3370473537593739E-2</v>
      </c>
      <c r="P423" s="22"/>
    </row>
    <row r="424" spans="1:16" s="14" customFormat="1" outlineLevel="2" x14ac:dyDescent="0.2">
      <c r="A424" s="14" t="s">
        <v>0</v>
      </c>
      <c r="B424" s="14" t="s">
        <v>342</v>
      </c>
      <c r="C424" s="14" t="s">
        <v>342</v>
      </c>
      <c r="D424" s="14" t="s">
        <v>343</v>
      </c>
      <c r="E424" s="14" t="s">
        <v>114</v>
      </c>
      <c r="F424" s="14" t="s">
        <v>115</v>
      </c>
      <c r="G424" s="14" t="s">
        <v>620</v>
      </c>
      <c r="H424" s="15">
        <v>0</v>
      </c>
      <c r="I424" s="15">
        <v>0</v>
      </c>
      <c r="J424" s="15">
        <f t="shared" si="39"/>
        <v>0</v>
      </c>
      <c r="K424" s="15">
        <f t="shared" si="41"/>
        <v>0</v>
      </c>
      <c r="L424" s="15">
        <v>-7500</v>
      </c>
      <c r="M424" s="15">
        <v>-7500</v>
      </c>
      <c r="N424" s="15">
        <f t="shared" si="40"/>
        <v>0</v>
      </c>
      <c r="O424" s="15">
        <f t="shared" si="42"/>
        <v>0</v>
      </c>
      <c r="P424" s="22"/>
    </row>
    <row r="425" spans="1:16" s="14" customFormat="1" outlineLevel="2" x14ac:dyDescent="0.2">
      <c r="A425" s="14" t="s">
        <v>0</v>
      </c>
      <c r="B425" s="14" t="s">
        <v>342</v>
      </c>
      <c r="C425" s="14" t="s">
        <v>342</v>
      </c>
      <c r="D425" s="14" t="s">
        <v>343</v>
      </c>
      <c r="E425" s="14" t="s">
        <v>152</v>
      </c>
      <c r="F425" s="14" t="s">
        <v>153</v>
      </c>
      <c r="G425" s="14" t="s">
        <v>620</v>
      </c>
      <c r="H425" s="15">
        <v>0</v>
      </c>
      <c r="I425" s="15">
        <v>0</v>
      </c>
      <c r="J425" s="15">
        <f t="shared" si="39"/>
        <v>0</v>
      </c>
      <c r="K425" s="15">
        <f t="shared" si="41"/>
        <v>0</v>
      </c>
      <c r="L425" s="15">
        <v>-10100</v>
      </c>
      <c r="M425" s="15">
        <v>0</v>
      </c>
      <c r="N425" s="15">
        <f t="shared" si="40"/>
        <v>-10100</v>
      </c>
      <c r="O425" s="15">
        <f t="shared" si="42"/>
        <v>-100</v>
      </c>
      <c r="P425" s="22"/>
    </row>
    <row r="426" spans="1:16" s="14" customFormat="1" outlineLevel="2" x14ac:dyDescent="0.2">
      <c r="A426" s="14" t="s">
        <v>0</v>
      </c>
      <c r="B426" s="14" t="s">
        <v>342</v>
      </c>
      <c r="C426" s="14" t="s">
        <v>342</v>
      </c>
      <c r="D426" s="14" t="s">
        <v>343</v>
      </c>
      <c r="E426" s="14" t="s">
        <v>132</v>
      </c>
      <c r="F426" s="14" t="s">
        <v>133</v>
      </c>
      <c r="G426" s="14" t="s">
        <v>620</v>
      </c>
      <c r="H426" s="15">
        <v>-7500</v>
      </c>
      <c r="I426" s="15">
        <v>-7500</v>
      </c>
      <c r="J426" s="15">
        <f t="shared" si="39"/>
        <v>0</v>
      </c>
      <c r="K426" s="15">
        <f t="shared" si="41"/>
        <v>0</v>
      </c>
      <c r="L426" s="15">
        <v>-7500</v>
      </c>
      <c r="M426" s="15">
        <v>-7500</v>
      </c>
      <c r="N426" s="15">
        <f t="shared" si="40"/>
        <v>0</v>
      </c>
      <c r="O426" s="15">
        <f t="shared" si="42"/>
        <v>0</v>
      </c>
      <c r="P426" s="22"/>
    </row>
    <row r="427" spans="1:16" s="14" customFormat="1" outlineLevel="2" x14ac:dyDescent="0.2">
      <c r="A427" s="14" t="s">
        <v>0</v>
      </c>
      <c r="B427" s="14" t="s">
        <v>342</v>
      </c>
      <c r="C427" s="14" t="s">
        <v>342</v>
      </c>
      <c r="D427" s="14" t="s">
        <v>343</v>
      </c>
      <c r="E427" s="14" t="s">
        <v>233</v>
      </c>
      <c r="F427" s="14" t="s">
        <v>224</v>
      </c>
      <c r="G427" s="14" t="s">
        <v>620</v>
      </c>
      <c r="H427" s="15">
        <v>-10800</v>
      </c>
      <c r="I427" s="15">
        <v>-10726.92</v>
      </c>
      <c r="J427" s="15">
        <f t="shared" si="39"/>
        <v>-73.079999999999927</v>
      </c>
      <c r="K427" s="15">
        <f t="shared" si="41"/>
        <v>-0.67666666666667652</v>
      </c>
      <c r="L427" s="15">
        <v>0</v>
      </c>
      <c r="M427" s="15">
        <v>0</v>
      </c>
      <c r="N427" s="15">
        <f t="shared" si="40"/>
        <v>0</v>
      </c>
      <c r="O427" s="15">
        <f t="shared" si="42"/>
        <v>0</v>
      </c>
      <c r="P427" s="22"/>
    </row>
    <row r="428" spans="1:16" s="4" customFormat="1" outlineLevel="1" x14ac:dyDescent="0.2">
      <c r="B428" s="4" t="s">
        <v>515</v>
      </c>
      <c r="H428" s="5">
        <f>SUBTOTAL(9,H429:H429)</f>
        <v>9300</v>
      </c>
      <c r="I428" s="5">
        <f>SUBTOTAL(9,I429:I429)</f>
        <v>9293.24</v>
      </c>
      <c r="J428" s="5">
        <f t="shared" si="39"/>
        <v>6.7600000000002183</v>
      </c>
      <c r="K428" s="5">
        <f t="shared" si="41"/>
        <v>-7.2688172043015697E-2</v>
      </c>
      <c r="L428" s="5">
        <f>SUBTOTAL(9,L429:L429)</f>
        <v>9300</v>
      </c>
      <c r="M428" s="5">
        <f>SUBTOTAL(9,M429:M429)</f>
        <v>9293.24</v>
      </c>
      <c r="N428" s="5">
        <f t="shared" si="40"/>
        <v>6.7600000000002183</v>
      </c>
      <c r="O428" s="5">
        <f t="shared" si="42"/>
        <v>-7.2688172043015697E-2</v>
      </c>
      <c r="P428" s="18"/>
    </row>
    <row r="429" spans="1:16" outlineLevel="2" x14ac:dyDescent="0.2">
      <c r="A429" t="s">
        <v>0</v>
      </c>
      <c r="B429" t="s">
        <v>346</v>
      </c>
      <c r="C429" t="s">
        <v>346</v>
      </c>
      <c r="D429" t="s">
        <v>347</v>
      </c>
      <c r="E429" t="s">
        <v>109</v>
      </c>
      <c r="F429" t="s">
        <v>12</v>
      </c>
      <c r="G429" t="s">
        <v>5</v>
      </c>
      <c r="H429" s="1">
        <v>9300</v>
      </c>
      <c r="I429" s="1">
        <v>9293.24</v>
      </c>
      <c r="J429" s="1">
        <f t="shared" si="39"/>
        <v>6.7600000000002183</v>
      </c>
      <c r="K429" s="1">
        <f t="shared" si="41"/>
        <v>-7.2688172043015697E-2</v>
      </c>
      <c r="L429" s="1">
        <v>9300</v>
      </c>
      <c r="M429" s="1">
        <v>9293.24</v>
      </c>
      <c r="N429" s="1">
        <f t="shared" si="40"/>
        <v>6.7600000000002183</v>
      </c>
      <c r="O429" s="1">
        <f t="shared" si="42"/>
        <v>-7.2688172043015697E-2</v>
      </c>
    </row>
    <row r="430" spans="1:16" s="4" customFormat="1" outlineLevel="1" x14ac:dyDescent="0.2">
      <c r="B430" s="4" t="s">
        <v>514</v>
      </c>
      <c r="H430" s="5">
        <f>SUBTOTAL(9,H431:H432)</f>
        <v>44700</v>
      </c>
      <c r="I430" s="5">
        <f>SUBTOTAL(9,I431:I432)</f>
        <v>41354.320000000007</v>
      </c>
      <c r="J430" s="5">
        <f t="shared" si="39"/>
        <v>3345.679999999993</v>
      </c>
      <c r="K430" s="5">
        <f t="shared" si="41"/>
        <v>-7.4847427293064754</v>
      </c>
      <c r="L430" s="5">
        <f>SUBTOTAL(9,L431:L432)</f>
        <v>44700</v>
      </c>
      <c r="M430" s="5">
        <f>SUBTOTAL(9,M431:M432)</f>
        <v>41354.320000000007</v>
      </c>
      <c r="N430" s="5">
        <f t="shared" si="40"/>
        <v>3345.679999999993</v>
      </c>
      <c r="O430" s="5">
        <f t="shared" si="42"/>
        <v>-7.4847427293064754</v>
      </c>
      <c r="P430" s="18"/>
    </row>
    <row r="431" spans="1:16" outlineLevel="2" x14ac:dyDescent="0.2">
      <c r="A431" t="s">
        <v>0</v>
      </c>
      <c r="B431" t="s">
        <v>348</v>
      </c>
      <c r="C431" t="s">
        <v>348</v>
      </c>
      <c r="D431" t="s">
        <v>262</v>
      </c>
      <c r="E431" t="s">
        <v>109</v>
      </c>
      <c r="F431" t="s">
        <v>12</v>
      </c>
      <c r="G431" t="s">
        <v>5</v>
      </c>
      <c r="H431" s="1">
        <v>2700</v>
      </c>
      <c r="I431" s="1">
        <v>2637.34</v>
      </c>
      <c r="J431" s="1">
        <f t="shared" si="39"/>
        <v>62.659999999999854</v>
      </c>
      <c r="K431" s="1">
        <f t="shared" si="41"/>
        <v>-2.3207407407407317</v>
      </c>
      <c r="L431" s="1">
        <v>2700</v>
      </c>
      <c r="M431" s="1">
        <v>2637.34</v>
      </c>
      <c r="N431" s="1">
        <f t="shared" si="40"/>
        <v>62.659999999999854</v>
      </c>
      <c r="O431" s="1">
        <f t="shared" si="42"/>
        <v>-2.3207407407407317</v>
      </c>
    </row>
    <row r="432" spans="1:16" outlineLevel="2" x14ac:dyDescent="0.2">
      <c r="A432" t="s">
        <v>0</v>
      </c>
      <c r="B432" t="s">
        <v>348</v>
      </c>
      <c r="C432" t="s">
        <v>348</v>
      </c>
      <c r="D432" t="s">
        <v>262</v>
      </c>
      <c r="E432" t="s">
        <v>349</v>
      </c>
      <c r="F432" t="s">
        <v>350</v>
      </c>
      <c r="G432" t="s">
        <v>5</v>
      </c>
      <c r="H432" s="1">
        <v>42000</v>
      </c>
      <c r="I432" s="1">
        <v>38716.980000000003</v>
      </c>
      <c r="J432" s="1">
        <f t="shared" si="39"/>
        <v>3283.0199999999968</v>
      </c>
      <c r="K432" s="1">
        <f t="shared" si="41"/>
        <v>-7.8167142857142835</v>
      </c>
      <c r="L432" s="1">
        <v>42000</v>
      </c>
      <c r="M432" s="1">
        <v>38716.980000000003</v>
      </c>
      <c r="N432" s="1">
        <f t="shared" si="40"/>
        <v>3283.0199999999968</v>
      </c>
      <c r="O432" s="1">
        <f t="shared" si="42"/>
        <v>-7.8167142857142835</v>
      </c>
    </row>
    <row r="433" spans="1:16" s="4" customFormat="1" outlineLevel="1" x14ac:dyDescent="0.2">
      <c r="B433" s="4" t="s">
        <v>513</v>
      </c>
      <c r="H433" s="5">
        <f>SUBTOTAL(9,H434:H441)</f>
        <v>8900</v>
      </c>
      <c r="I433" s="5">
        <f>SUBTOTAL(9,I434:I441)</f>
        <v>8205.7199999999975</v>
      </c>
      <c r="J433" s="5">
        <f t="shared" si="39"/>
        <v>694.28000000000247</v>
      </c>
      <c r="K433" s="5">
        <f t="shared" si="41"/>
        <v>-7.8008988764045313</v>
      </c>
      <c r="L433" s="5">
        <f>SUBTOTAL(9,L434:L441)</f>
        <v>11100</v>
      </c>
      <c r="M433" s="5">
        <f>SUBTOTAL(9,M434:M441)</f>
        <v>10183.61</v>
      </c>
      <c r="N433" s="5">
        <f t="shared" si="40"/>
        <v>916.38999999999942</v>
      </c>
      <c r="O433" s="5">
        <f t="shared" si="42"/>
        <v>-8.2557657657657728</v>
      </c>
      <c r="P433" s="18"/>
    </row>
    <row r="434" spans="1:16" outlineLevel="2" x14ac:dyDescent="0.2">
      <c r="A434" t="s">
        <v>0</v>
      </c>
      <c r="B434" t="s">
        <v>351</v>
      </c>
      <c r="C434" t="s">
        <v>351</v>
      </c>
      <c r="D434" t="s">
        <v>352</v>
      </c>
      <c r="E434" t="s">
        <v>180</v>
      </c>
      <c r="F434" t="s">
        <v>181</v>
      </c>
      <c r="G434" t="s">
        <v>5</v>
      </c>
      <c r="H434" s="1">
        <v>0</v>
      </c>
      <c r="I434" s="1">
        <v>0</v>
      </c>
      <c r="J434" s="1">
        <f t="shared" si="39"/>
        <v>0</v>
      </c>
      <c r="K434" s="1">
        <f t="shared" si="41"/>
        <v>0</v>
      </c>
      <c r="L434" s="1">
        <v>5000</v>
      </c>
      <c r="M434" s="1">
        <v>4341.7700000000004</v>
      </c>
      <c r="N434" s="1">
        <f t="shared" si="40"/>
        <v>658.22999999999956</v>
      </c>
      <c r="O434" s="1">
        <f t="shared" si="42"/>
        <v>-13.164599999999993</v>
      </c>
    </row>
    <row r="435" spans="1:16" outlineLevel="2" x14ac:dyDescent="0.2">
      <c r="A435" t="s">
        <v>0</v>
      </c>
      <c r="B435" t="s">
        <v>351</v>
      </c>
      <c r="C435" t="s">
        <v>351</v>
      </c>
      <c r="D435" t="s">
        <v>352</v>
      </c>
      <c r="E435" t="s">
        <v>315</v>
      </c>
      <c r="F435" t="s">
        <v>316</v>
      </c>
      <c r="G435" t="s">
        <v>5</v>
      </c>
      <c r="H435" s="1">
        <v>8000</v>
      </c>
      <c r="I435" s="1">
        <v>7840.67</v>
      </c>
      <c r="J435" s="1">
        <f t="shared" si="39"/>
        <v>159.32999999999993</v>
      </c>
      <c r="K435" s="1">
        <f t="shared" si="41"/>
        <v>-1.9916249999999991</v>
      </c>
      <c r="L435" s="1">
        <v>8000</v>
      </c>
      <c r="M435" s="1">
        <v>7840.67</v>
      </c>
      <c r="N435" s="1">
        <f t="shared" si="40"/>
        <v>159.32999999999993</v>
      </c>
      <c r="O435" s="1">
        <f t="shared" si="42"/>
        <v>-1.9916249999999991</v>
      </c>
    </row>
    <row r="436" spans="1:16" outlineLevel="2" x14ac:dyDescent="0.2">
      <c r="A436" t="s">
        <v>0</v>
      </c>
      <c r="B436" t="s">
        <v>351</v>
      </c>
      <c r="C436" t="s">
        <v>351</v>
      </c>
      <c r="D436" t="s">
        <v>352</v>
      </c>
      <c r="E436" t="s">
        <v>91</v>
      </c>
      <c r="F436" t="s">
        <v>92</v>
      </c>
      <c r="G436" t="s">
        <v>5</v>
      </c>
      <c r="H436" s="1">
        <v>2800</v>
      </c>
      <c r="I436" s="1">
        <v>2363.88</v>
      </c>
      <c r="J436" s="1">
        <f t="shared" si="39"/>
        <v>436.11999999999989</v>
      </c>
      <c r="K436" s="1">
        <f t="shared" si="41"/>
        <v>-15.575714285714284</v>
      </c>
      <c r="L436" s="1">
        <v>0</v>
      </c>
      <c r="M436" s="1">
        <v>0</v>
      </c>
      <c r="N436" s="1">
        <f t="shared" si="40"/>
        <v>0</v>
      </c>
      <c r="O436" s="1">
        <f t="shared" si="42"/>
        <v>0</v>
      </c>
    </row>
    <row r="437" spans="1:16" outlineLevel="2" x14ac:dyDescent="0.2">
      <c r="A437" t="s">
        <v>0</v>
      </c>
      <c r="B437" t="s">
        <v>351</v>
      </c>
      <c r="C437" t="s">
        <v>351</v>
      </c>
      <c r="D437" t="s">
        <v>352</v>
      </c>
      <c r="E437" t="s">
        <v>109</v>
      </c>
      <c r="F437" t="s">
        <v>12</v>
      </c>
      <c r="G437" t="s">
        <v>5</v>
      </c>
      <c r="H437" s="1">
        <v>20500</v>
      </c>
      <c r="I437" s="1">
        <v>20461.03</v>
      </c>
      <c r="J437" s="1">
        <f t="shared" si="39"/>
        <v>38.970000000001164</v>
      </c>
      <c r="K437" s="1">
        <f t="shared" si="41"/>
        <v>-0.19009756097561592</v>
      </c>
      <c r="L437" s="1">
        <v>20500</v>
      </c>
      <c r="M437" s="1">
        <v>20461.03</v>
      </c>
      <c r="N437" s="1">
        <f t="shared" si="40"/>
        <v>38.970000000001164</v>
      </c>
      <c r="O437" s="1">
        <f t="shared" si="42"/>
        <v>-0.19009756097561592</v>
      </c>
    </row>
    <row r="438" spans="1:16" outlineLevel="2" x14ac:dyDescent="0.2">
      <c r="A438" t="s">
        <v>0</v>
      </c>
      <c r="B438" t="s">
        <v>351</v>
      </c>
      <c r="C438" t="s">
        <v>351</v>
      </c>
      <c r="D438" t="s">
        <v>352</v>
      </c>
      <c r="E438" t="s">
        <v>15</v>
      </c>
      <c r="F438" t="s">
        <v>16</v>
      </c>
      <c r="G438" t="s">
        <v>5</v>
      </c>
      <c r="H438" s="1">
        <v>1500</v>
      </c>
      <c r="I438" s="1">
        <v>1500</v>
      </c>
      <c r="J438" s="1">
        <f t="shared" si="39"/>
        <v>0</v>
      </c>
      <c r="K438" s="1">
        <f t="shared" si="41"/>
        <v>0</v>
      </c>
      <c r="L438" s="1">
        <v>1500</v>
      </c>
      <c r="M438" s="1">
        <v>1500</v>
      </c>
      <c r="N438" s="1">
        <f t="shared" si="40"/>
        <v>0</v>
      </c>
      <c r="O438" s="1">
        <f t="shared" si="42"/>
        <v>0</v>
      </c>
    </row>
    <row r="439" spans="1:16" outlineLevel="2" x14ac:dyDescent="0.2">
      <c r="A439" t="s">
        <v>0</v>
      </c>
      <c r="B439" t="s">
        <v>351</v>
      </c>
      <c r="C439" t="s">
        <v>351</v>
      </c>
      <c r="D439" t="s">
        <v>352</v>
      </c>
      <c r="E439" t="s">
        <v>188</v>
      </c>
      <c r="F439" t="s">
        <v>131</v>
      </c>
      <c r="G439" t="s">
        <v>5</v>
      </c>
      <c r="H439" s="1">
        <v>-14000</v>
      </c>
      <c r="I439" s="1">
        <v>-14030</v>
      </c>
      <c r="J439" s="1">
        <f t="shared" si="39"/>
        <v>30</v>
      </c>
      <c r="K439" s="1">
        <f t="shared" si="41"/>
        <v>0.21428571428572241</v>
      </c>
      <c r="L439" s="1">
        <v>-14000</v>
      </c>
      <c r="M439" s="1">
        <v>-14030</v>
      </c>
      <c r="N439" s="1">
        <f t="shared" si="40"/>
        <v>30</v>
      </c>
      <c r="O439" s="1">
        <f t="shared" si="42"/>
        <v>0.21428571428572241</v>
      </c>
    </row>
    <row r="440" spans="1:16" outlineLevel="2" x14ac:dyDescent="0.2">
      <c r="A440" t="s">
        <v>0</v>
      </c>
      <c r="B440" t="s">
        <v>351</v>
      </c>
      <c r="C440" t="s">
        <v>351</v>
      </c>
      <c r="D440" t="s">
        <v>352</v>
      </c>
      <c r="E440" t="s">
        <v>265</v>
      </c>
      <c r="F440" t="s">
        <v>266</v>
      </c>
      <c r="G440" t="s">
        <v>5</v>
      </c>
      <c r="H440" s="1">
        <v>-9100</v>
      </c>
      <c r="I440" s="1">
        <v>-9107.76</v>
      </c>
      <c r="J440" s="1">
        <f t="shared" si="39"/>
        <v>7.7600000000002183</v>
      </c>
      <c r="K440" s="1">
        <f t="shared" si="41"/>
        <v>8.5274725274729235E-2</v>
      </c>
      <c r="L440" s="1">
        <v>-9100</v>
      </c>
      <c r="M440" s="1">
        <v>-9107.76</v>
      </c>
      <c r="N440" s="1">
        <f t="shared" si="40"/>
        <v>7.7600000000002183</v>
      </c>
      <c r="O440" s="1">
        <f t="shared" si="42"/>
        <v>8.5274725274729235E-2</v>
      </c>
    </row>
    <row r="441" spans="1:16" outlineLevel="2" x14ac:dyDescent="0.2">
      <c r="A441" t="s">
        <v>0</v>
      </c>
      <c r="B441" t="s">
        <v>351</v>
      </c>
      <c r="C441" t="s">
        <v>351</v>
      </c>
      <c r="D441" t="s">
        <v>352</v>
      </c>
      <c r="E441" t="s">
        <v>19</v>
      </c>
      <c r="F441" t="s">
        <v>20</v>
      </c>
      <c r="G441" t="s">
        <v>5</v>
      </c>
      <c r="H441" s="1">
        <v>-800</v>
      </c>
      <c r="I441" s="1">
        <v>-822.1</v>
      </c>
      <c r="J441" s="1">
        <f t="shared" si="39"/>
        <v>22.100000000000023</v>
      </c>
      <c r="K441" s="1">
        <f t="shared" si="41"/>
        <v>2.7625000000000028</v>
      </c>
      <c r="L441" s="1">
        <v>-800</v>
      </c>
      <c r="M441" s="1">
        <v>-822.1</v>
      </c>
      <c r="N441" s="1">
        <f t="shared" si="40"/>
        <v>22.100000000000023</v>
      </c>
      <c r="O441" s="1">
        <f t="shared" si="42"/>
        <v>2.7625000000000028</v>
      </c>
    </row>
    <row r="442" spans="1:16" s="4" customFormat="1" outlineLevel="1" x14ac:dyDescent="0.2">
      <c r="B442" s="4" t="s">
        <v>512</v>
      </c>
      <c r="H442" s="5">
        <f>SUBTOTAL(9,H443:H444)</f>
        <v>10500</v>
      </c>
      <c r="I442" s="5">
        <f>SUBTOTAL(9,I443:I444)</f>
        <v>7506.25</v>
      </c>
      <c r="J442" s="5">
        <f t="shared" si="39"/>
        <v>2993.75</v>
      </c>
      <c r="K442" s="5">
        <f t="shared" si="41"/>
        <v>-28.511904761904759</v>
      </c>
      <c r="L442" s="5">
        <f>SUBTOTAL(9,L443:L444)</f>
        <v>10500</v>
      </c>
      <c r="M442" s="5">
        <f>SUBTOTAL(9,M443:M444)</f>
        <v>7506.25</v>
      </c>
      <c r="N442" s="5">
        <f t="shared" si="40"/>
        <v>2993.75</v>
      </c>
      <c r="O442" s="5">
        <f t="shared" si="42"/>
        <v>-28.511904761904759</v>
      </c>
      <c r="P442" s="18"/>
    </row>
    <row r="443" spans="1:16" outlineLevel="2" x14ac:dyDescent="0.2">
      <c r="A443" t="s">
        <v>0</v>
      </c>
      <c r="B443" t="s">
        <v>353</v>
      </c>
      <c r="C443" t="s">
        <v>353</v>
      </c>
      <c r="D443" t="s">
        <v>354</v>
      </c>
      <c r="E443" t="s">
        <v>109</v>
      </c>
      <c r="F443" t="s">
        <v>12</v>
      </c>
      <c r="G443" t="s">
        <v>5</v>
      </c>
      <c r="H443" s="1">
        <v>3000</v>
      </c>
      <c r="I443" s="1">
        <v>0</v>
      </c>
      <c r="J443" s="1">
        <f t="shared" si="39"/>
        <v>3000</v>
      </c>
      <c r="K443" s="1">
        <f t="shared" si="41"/>
        <v>-100</v>
      </c>
      <c r="L443" s="1">
        <v>3000</v>
      </c>
      <c r="M443" s="1">
        <v>0</v>
      </c>
      <c r="N443" s="1">
        <f t="shared" si="40"/>
        <v>3000</v>
      </c>
      <c r="O443" s="1">
        <f t="shared" si="42"/>
        <v>-100</v>
      </c>
    </row>
    <row r="444" spans="1:16" outlineLevel="2" x14ac:dyDescent="0.2">
      <c r="A444" t="s">
        <v>0</v>
      </c>
      <c r="B444" t="s">
        <v>353</v>
      </c>
      <c r="C444" t="s">
        <v>353</v>
      </c>
      <c r="D444" t="s">
        <v>354</v>
      </c>
      <c r="E444" t="s">
        <v>15</v>
      </c>
      <c r="F444" t="s">
        <v>16</v>
      </c>
      <c r="G444" t="s">
        <v>5</v>
      </c>
      <c r="H444" s="1">
        <v>7500</v>
      </c>
      <c r="I444" s="1">
        <v>7506.25</v>
      </c>
      <c r="J444" s="1">
        <f t="shared" si="39"/>
        <v>-6.25</v>
      </c>
      <c r="K444" s="1">
        <f t="shared" si="41"/>
        <v>8.3333333333328596E-2</v>
      </c>
      <c r="L444" s="1">
        <v>7500</v>
      </c>
      <c r="M444" s="1">
        <v>7506.25</v>
      </c>
      <c r="N444" s="1">
        <f t="shared" si="40"/>
        <v>-6.25</v>
      </c>
      <c r="O444" s="1">
        <f t="shared" si="42"/>
        <v>8.3333333333328596E-2</v>
      </c>
    </row>
    <row r="445" spans="1:16" s="4" customFormat="1" outlineLevel="1" x14ac:dyDescent="0.2">
      <c r="B445" s="4" t="s">
        <v>511</v>
      </c>
      <c r="H445" s="5">
        <f>SUBTOTAL(9,H446:H451)</f>
        <v>-23200</v>
      </c>
      <c r="I445" s="5">
        <f>SUBTOTAL(9,I446:I451)</f>
        <v>-25357.45</v>
      </c>
      <c r="J445" s="5">
        <f t="shared" si="39"/>
        <v>2157.4500000000007</v>
      </c>
      <c r="K445" s="5">
        <f t="shared" si="41"/>
        <v>9.2993534482758662</v>
      </c>
      <c r="L445" s="5">
        <f>SUBTOTAL(9,L446:L451)</f>
        <v>5400</v>
      </c>
      <c r="M445" s="5">
        <f>SUBTOTAL(9,M446:M451)</f>
        <v>3953.5599999999977</v>
      </c>
      <c r="N445" s="5">
        <f t="shared" si="40"/>
        <v>1446.4400000000023</v>
      </c>
      <c r="O445" s="5">
        <f t="shared" si="42"/>
        <v>-26.785925925925966</v>
      </c>
      <c r="P445" s="18"/>
    </row>
    <row r="446" spans="1:16" outlineLevel="2" x14ac:dyDescent="0.2">
      <c r="A446" t="s">
        <v>0</v>
      </c>
      <c r="B446" t="s">
        <v>355</v>
      </c>
      <c r="C446" t="s">
        <v>355</v>
      </c>
      <c r="D446" t="s">
        <v>356</v>
      </c>
      <c r="E446" t="s">
        <v>39</v>
      </c>
      <c r="F446" t="s">
        <v>40</v>
      </c>
      <c r="G446" t="s">
        <v>5</v>
      </c>
      <c r="H446" s="1">
        <v>0</v>
      </c>
      <c r="I446" s="1">
        <v>0</v>
      </c>
      <c r="J446" s="1">
        <f t="shared" si="39"/>
        <v>0</v>
      </c>
      <c r="K446" s="1">
        <f t="shared" si="41"/>
        <v>0</v>
      </c>
      <c r="L446" s="1">
        <v>22000</v>
      </c>
      <c r="M446" s="1">
        <v>22000</v>
      </c>
      <c r="N446" s="1">
        <f t="shared" si="40"/>
        <v>0</v>
      </c>
      <c r="O446" s="1">
        <f t="shared" si="42"/>
        <v>0</v>
      </c>
    </row>
    <row r="447" spans="1:16" outlineLevel="2" x14ac:dyDescent="0.2">
      <c r="A447" t="s">
        <v>0</v>
      </c>
      <c r="B447" t="s">
        <v>355</v>
      </c>
      <c r="C447" t="s">
        <v>355</v>
      </c>
      <c r="D447" t="s">
        <v>356</v>
      </c>
      <c r="E447" t="s">
        <v>85</v>
      </c>
      <c r="F447" t="s">
        <v>86</v>
      </c>
      <c r="G447" t="s">
        <v>5</v>
      </c>
      <c r="H447" s="1">
        <v>10400</v>
      </c>
      <c r="I447" s="1">
        <v>10324.709999999999</v>
      </c>
      <c r="J447" s="1">
        <f t="shared" si="39"/>
        <v>75.290000000000873</v>
      </c>
      <c r="K447" s="1">
        <f t="shared" si="41"/>
        <v>-0.72394230769231172</v>
      </c>
      <c r="L447" s="1">
        <v>10400</v>
      </c>
      <c r="M447" s="1">
        <v>10324.709999999999</v>
      </c>
      <c r="N447" s="1">
        <f t="shared" si="40"/>
        <v>75.290000000000873</v>
      </c>
      <c r="O447" s="1">
        <f t="shared" si="42"/>
        <v>-0.72394230769231172</v>
      </c>
    </row>
    <row r="448" spans="1:16" outlineLevel="2" x14ac:dyDescent="0.2">
      <c r="A448" t="s">
        <v>0</v>
      </c>
      <c r="B448" t="s">
        <v>355</v>
      </c>
      <c r="C448" t="s">
        <v>355</v>
      </c>
      <c r="D448" t="s">
        <v>356</v>
      </c>
      <c r="E448" t="s">
        <v>93</v>
      </c>
      <c r="F448" t="s">
        <v>94</v>
      </c>
      <c r="G448" t="s">
        <v>5</v>
      </c>
      <c r="H448" s="1">
        <v>11400</v>
      </c>
      <c r="I448" s="1">
        <v>11391.21</v>
      </c>
      <c r="J448" s="1">
        <f t="shared" si="39"/>
        <v>8.7900000000008731</v>
      </c>
      <c r="K448" s="1">
        <f t="shared" si="41"/>
        <v>-7.7105263157903892E-2</v>
      </c>
      <c r="L448" s="1">
        <v>0</v>
      </c>
      <c r="M448" s="1">
        <v>0</v>
      </c>
      <c r="N448" s="1">
        <f t="shared" si="40"/>
        <v>0</v>
      </c>
      <c r="O448" s="1">
        <f t="shared" si="42"/>
        <v>0</v>
      </c>
    </row>
    <row r="449" spans="1:16" outlineLevel="2" x14ac:dyDescent="0.2">
      <c r="A449" t="s">
        <v>0</v>
      </c>
      <c r="B449" t="s">
        <v>355</v>
      </c>
      <c r="C449" t="s">
        <v>355</v>
      </c>
      <c r="D449" t="s">
        <v>356</v>
      </c>
      <c r="E449" t="s">
        <v>103</v>
      </c>
      <c r="F449" t="s">
        <v>104</v>
      </c>
      <c r="G449" t="s">
        <v>5</v>
      </c>
      <c r="H449" s="1">
        <v>6500</v>
      </c>
      <c r="I449" s="1">
        <v>5986.41</v>
      </c>
      <c r="J449" s="1">
        <f t="shared" si="39"/>
        <v>513.59000000000015</v>
      </c>
      <c r="K449" s="1">
        <f t="shared" si="41"/>
        <v>-7.9013846153846146</v>
      </c>
      <c r="L449" s="1">
        <v>6500</v>
      </c>
      <c r="M449" s="1">
        <v>5986.41</v>
      </c>
      <c r="N449" s="1">
        <f t="shared" si="40"/>
        <v>513.59000000000015</v>
      </c>
      <c r="O449" s="1">
        <f t="shared" si="42"/>
        <v>-7.9013846153846146</v>
      </c>
    </row>
    <row r="450" spans="1:16" outlineLevel="2" x14ac:dyDescent="0.2">
      <c r="A450" t="s">
        <v>0</v>
      </c>
      <c r="B450" t="s">
        <v>355</v>
      </c>
      <c r="C450" t="s">
        <v>355</v>
      </c>
      <c r="D450" t="s">
        <v>356</v>
      </c>
      <c r="E450" t="s">
        <v>340</v>
      </c>
      <c r="F450" t="s">
        <v>341</v>
      </c>
      <c r="G450" t="s">
        <v>5</v>
      </c>
      <c r="H450" s="1">
        <v>-45000</v>
      </c>
      <c r="I450" s="1">
        <v>-46579.78</v>
      </c>
      <c r="J450" s="1">
        <f t="shared" si="39"/>
        <v>1579.7799999999988</v>
      </c>
      <c r="K450" s="1">
        <f t="shared" si="41"/>
        <v>3.5106222222222243</v>
      </c>
      <c r="L450" s="1">
        <v>-33500</v>
      </c>
      <c r="M450" s="1">
        <v>-34357.56</v>
      </c>
      <c r="N450" s="1">
        <f t="shared" si="40"/>
        <v>857.55999999999767</v>
      </c>
      <c r="O450" s="1">
        <f t="shared" si="42"/>
        <v>2.5598805970149101</v>
      </c>
    </row>
    <row r="451" spans="1:16" outlineLevel="2" x14ac:dyDescent="0.2">
      <c r="A451" t="s">
        <v>0</v>
      </c>
      <c r="B451" t="s">
        <v>355</v>
      </c>
      <c r="C451" t="s">
        <v>355</v>
      </c>
      <c r="D451" t="s">
        <v>356</v>
      </c>
      <c r="E451" t="s">
        <v>119</v>
      </c>
      <c r="F451" t="s">
        <v>120</v>
      </c>
      <c r="G451" t="s">
        <v>5</v>
      </c>
      <c r="H451" s="1">
        <v>-6500</v>
      </c>
      <c r="I451" s="1">
        <v>-6480</v>
      </c>
      <c r="J451" s="1">
        <f t="shared" si="39"/>
        <v>-20</v>
      </c>
      <c r="K451" s="1">
        <f t="shared" si="41"/>
        <v>-0.3076923076923066</v>
      </c>
      <c r="L451" s="1">
        <v>0</v>
      </c>
      <c r="M451" s="1">
        <v>0</v>
      </c>
      <c r="N451" s="1">
        <f t="shared" si="40"/>
        <v>0</v>
      </c>
      <c r="O451" s="1">
        <f t="shared" si="42"/>
        <v>0</v>
      </c>
    </row>
    <row r="452" spans="1:16" s="4" customFormat="1" outlineLevel="1" x14ac:dyDescent="0.2">
      <c r="B452" s="4" t="s">
        <v>510</v>
      </c>
      <c r="H452" s="5">
        <f>SUBTOTAL(9,H453:H456)</f>
        <v>-2500</v>
      </c>
      <c r="I452" s="5">
        <f>SUBTOTAL(9,I453:I456)</f>
        <v>-2577.0799999999995</v>
      </c>
      <c r="J452" s="5">
        <f t="shared" ref="J452:J491" si="43">H452-I452</f>
        <v>77.079999999999472</v>
      </c>
      <c r="K452" s="5">
        <f t="shared" si="41"/>
        <v>3.0831999999999766</v>
      </c>
      <c r="L452" s="5">
        <f>SUBTOTAL(9,L453:L456)</f>
        <v>-6000</v>
      </c>
      <c r="M452" s="5">
        <f>SUBTOTAL(9,M453:M456)</f>
        <v>-6000</v>
      </c>
      <c r="N452" s="5">
        <f t="shared" ref="N452:N491" si="44">L452-M452</f>
        <v>0</v>
      </c>
      <c r="O452" s="5">
        <f t="shared" si="42"/>
        <v>0</v>
      </c>
      <c r="P452" s="18"/>
    </row>
    <row r="453" spans="1:16" outlineLevel="2" x14ac:dyDescent="0.2">
      <c r="A453" t="s">
        <v>0</v>
      </c>
      <c r="B453" t="s">
        <v>357</v>
      </c>
      <c r="C453" t="s">
        <v>357</v>
      </c>
      <c r="D453" t="s">
        <v>358</v>
      </c>
      <c r="E453" t="s">
        <v>93</v>
      </c>
      <c r="F453" t="s">
        <v>94</v>
      </c>
      <c r="G453" t="s">
        <v>5</v>
      </c>
      <c r="H453" s="1">
        <v>1900</v>
      </c>
      <c r="I453" s="1">
        <v>1865.55</v>
      </c>
      <c r="J453" s="1">
        <f t="shared" si="43"/>
        <v>34.450000000000045</v>
      </c>
      <c r="K453" s="1">
        <f t="shared" si="41"/>
        <v>-1.8131578947368467</v>
      </c>
      <c r="L453" s="1">
        <v>0</v>
      </c>
      <c r="M453" s="1">
        <v>0</v>
      </c>
      <c r="N453" s="1">
        <f t="shared" si="44"/>
        <v>0</v>
      </c>
      <c r="O453" s="1">
        <f t="shared" si="42"/>
        <v>0</v>
      </c>
    </row>
    <row r="454" spans="1:16" outlineLevel="2" x14ac:dyDescent="0.2">
      <c r="A454" t="s">
        <v>0</v>
      </c>
      <c r="B454" t="s">
        <v>357</v>
      </c>
      <c r="C454" t="s">
        <v>357</v>
      </c>
      <c r="D454" t="s">
        <v>358</v>
      </c>
      <c r="E454" t="s">
        <v>99</v>
      </c>
      <c r="F454" t="s">
        <v>100</v>
      </c>
      <c r="G454" t="s">
        <v>5</v>
      </c>
      <c r="H454" s="1">
        <v>5800</v>
      </c>
      <c r="I454" s="1">
        <v>5627.77</v>
      </c>
      <c r="J454" s="1">
        <f t="shared" si="43"/>
        <v>172.22999999999956</v>
      </c>
      <c r="K454" s="1">
        <f t="shared" si="41"/>
        <v>-2.9694827586206713</v>
      </c>
      <c r="L454" s="1">
        <v>0</v>
      </c>
      <c r="M454" s="1">
        <v>0</v>
      </c>
      <c r="N454" s="1">
        <f t="shared" si="44"/>
        <v>0</v>
      </c>
      <c r="O454" s="1">
        <f t="shared" si="42"/>
        <v>0</v>
      </c>
    </row>
    <row r="455" spans="1:16" outlineLevel="2" x14ac:dyDescent="0.2">
      <c r="A455" t="s">
        <v>0</v>
      </c>
      <c r="B455" t="s">
        <v>357</v>
      </c>
      <c r="C455" t="s">
        <v>357</v>
      </c>
      <c r="D455" t="s">
        <v>358</v>
      </c>
      <c r="E455" t="s">
        <v>119</v>
      </c>
      <c r="F455" t="s">
        <v>120</v>
      </c>
      <c r="G455" t="s">
        <v>5</v>
      </c>
      <c r="H455" s="1">
        <v>-4200</v>
      </c>
      <c r="I455" s="1">
        <v>-4070.4</v>
      </c>
      <c r="J455" s="1">
        <f t="shared" si="43"/>
        <v>-129.59999999999991</v>
      </c>
      <c r="K455" s="1">
        <f t="shared" ref="K455:K491" si="45">IF(J455=0,0,(I455/H455*100)-100)</f>
        <v>-3.0857142857142748</v>
      </c>
      <c r="L455" s="1">
        <v>0</v>
      </c>
      <c r="M455" s="1">
        <v>0</v>
      </c>
      <c r="N455" s="1">
        <f t="shared" si="44"/>
        <v>0</v>
      </c>
      <c r="O455" s="1">
        <f t="shared" ref="O455:O491" si="46">IF(N455=0,0,(M455/L455*100)-100)</f>
        <v>0</v>
      </c>
    </row>
    <row r="456" spans="1:16" outlineLevel="2" x14ac:dyDescent="0.2">
      <c r="A456" t="s">
        <v>0</v>
      </c>
      <c r="B456" t="s">
        <v>357</v>
      </c>
      <c r="C456" t="s">
        <v>357</v>
      </c>
      <c r="D456" t="s">
        <v>358</v>
      </c>
      <c r="E456" t="s">
        <v>265</v>
      </c>
      <c r="F456" t="s">
        <v>266</v>
      </c>
      <c r="G456" t="s">
        <v>5</v>
      </c>
      <c r="H456" s="1">
        <v>-6000</v>
      </c>
      <c r="I456" s="1">
        <v>-6000</v>
      </c>
      <c r="J456" s="1">
        <f t="shared" si="43"/>
        <v>0</v>
      </c>
      <c r="K456" s="1">
        <f t="shared" si="45"/>
        <v>0</v>
      </c>
      <c r="L456" s="1">
        <v>-6000</v>
      </c>
      <c r="M456" s="1">
        <v>-6000</v>
      </c>
      <c r="N456" s="1">
        <f t="shared" si="44"/>
        <v>0</v>
      </c>
      <c r="O456" s="1">
        <f t="shared" si="46"/>
        <v>0</v>
      </c>
    </row>
    <row r="457" spans="1:16" s="4" customFormat="1" outlineLevel="1" x14ac:dyDescent="0.2">
      <c r="B457" s="4" t="s">
        <v>509</v>
      </c>
      <c r="H457" s="5">
        <f>SUBTOTAL(9,H458:H459)</f>
        <v>5600</v>
      </c>
      <c r="I457" s="5">
        <f>SUBTOTAL(9,I458:I459)</f>
        <v>5512.5</v>
      </c>
      <c r="J457" s="5">
        <f t="shared" si="43"/>
        <v>87.5</v>
      </c>
      <c r="K457" s="5">
        <f t="shared" si="45"/>
        <v>-1.5625</v>
      </c>
      <c r="L457" s="5">
        <f>SUBTOTAL(9,L458:L459)</f>
        <v>4200</v>
      </c>
      <c r="M457" s="5">
        <f>SUBTOTAL(9,M458:M459)</f>
        <v>4119.18</v>
      </c>
      <c r="N457" s="5">
        <f t="shared" si="44"/>
        <v>80.819999999999709</v>
      </c>
      <c r="O457" s="5">
        <f t="shared" si="46"/>
        <v>-1.9242857142857162</v>
      </c>
      <c r="P457" s="18"/>
    </row>
    <row r="458" spans="1:16" outlineLevel="2" x14ac:dyDescent="0.2">
      <c r="A458" t="s">
        <v>0</v>
      </c>
      <c r="B458" t="s">
        <v>359</v>
      </c>
      <c r="C458" t="s">
        <v>359</v>
      </c>
      <c r="D458" t="s">
        <v>360</v>
      </c>
      <c r="E458" t="s">
        <v>93</v>
      </c>
      <c r="F458" t="s">
        <v>94</v>
      </c>
      <c r="G458" t="s">
        <v>5</v>
      </c>
      <c r="H458" s="1">
        <v>1400</v>
      </c>
      <c r="I458" s="1">
        <v>1393.32</v>
      </c>
      <c r="J458" s="1">
        <f t="shared" si="43"/>
        <v>6.6800000000000637</v>
      </c>
      <c r="K458" s="1">
        <f t="shared" si="45"/>
        <v>-0.47714285714286575</v>
      </c>
      <c r="L458" s="1">
        <v>0</v>
      </c>
      <c r="M458" s="1">
        <v>0</v>
      </c>
      <c r="N458" s="1">
        <f t="shared" si="44"/>
        <v>0</v>
      </c>
      <c r="O458" s="1">
        <f t="shared" si="46"/>
        <v>0</v>
      </c>
    </row>
    <row r="459" spans="1:16" outlineLevel="2" x14ac:dyDescent="0.2">
      <c r="A459" t="s">
        <v>0</v>
      </c>
      <c r="B459" t="s">
        <v>359</v>
      </c>
      <c r="C459" t="s">
        <v>359</v>
      </c>
      <c r="D459" t="s">
        <v>360</v>
      </c>
      <c r="E459" t="s">
        <v>110</v>
      </c>
      <c r="F459" t="s">
        <v>111</v>
      </c>
      <c r="G459" t="s">
        <v>5</v>
      </c>
      <c r="H459" s="1">
        <v>4200</v>
      </c>
      <c r="I459" s="1">
        <v>4119.18</v>
      </c>
      <c r="J459" s="1">
        <f t="shared" si="43"/>
        <v>80.819999999999709</v>
      </c>
      <c r="K459" s="1">
        <f t="shared" si="45"/>
        <v>-1.9242857142857162</v>
      </c>
      <c r="L459" s="1">
        <v>4200</v>
      </c>
      <c r="M459" s="1">
        <v>4119.18</v>
      </c>
      <c r="N459" s="1">
        <f t="shared" si="44"/>
        <v>80.819999999999709</v>
      </c>
      <c r="O459" s="1">
        <f t="shared" si="46"/>
        <v>-1.9242857142857162</v>
      </c>
    </row>
    <row r="460" spans="1:16" s="4" customFormat="1" outlineLevel="1" x14ac:dyDescent="0.2">
      <c r="B460" s="4" t="s">
        <v>508</v>
      </c>
      <c r="H460" s="5">
        <f>SUBTOTAL(9,H461:H473)</f>
        <v>1800</v>
      </c>
      <c r="I460" s="5">
        <f>SUBTOTAL(9,I461:I473)</f>
        <v>-2316.91</v>
      </c>
      <c r="J460" s="5">
        <f t="shared" si="43"/>
        <v>4116.91</v>
      </c>
      <c r="K460" s="5">
        <f t="shared" si="45"/>
        <v>-228.7172222222222</v>
      </c>
      <c r="L460" s="5">
        <f>SUBTOTAL(9,L461:L473)</f>
        <v>-4000</v>
      </c>
      <c r="M460" s="5">
        <f>SUBTOTAL(9,M461:M473)</f>
        <v>-7796.0300000000007</v>
      </c>
      <c r="N460" s="5">
        <f t="shared" si="44"/>
        <v>3796.0300000000007</v>
      </c>
      <c r="O460" s="5">
        <f t="shared" si="46"/>
        <v>94.900750000000016</v>
      </c>
      <c r="P460" s="18"/>
    </row>
    <row r="461" spans="1:16" outlineLevel="2" x14ac:dyDescent="0.2">
      <c r="A461" t="s">
        <v>0</v>
      </c>
      <c r="B461" t="s">
        <v>361</v>
      </c>
      <c r="C461" t="s">
        <v>361</v>
      </c>
      <c r="D461" t="s">
        <v>362</v>
      </c>
      <c r="E461" t="s">
        <v>174</v>
      </c>
      <c r="F461" t="s">
        <v>175</v>
      </c>
      <c r="G461" t="s">
        <v>5</v>
      </c>
      <c r="H461" s="1">
        <v>3800</v>
      </c>
      <c r="I461" s="1">
        <v>2122.7199999999998</v>
      </c>
      <c r="J461" s="1">
        <f t="shared" si="43"/>
        <v>1677.2800000000002</v>
      </c>
      <c r="K461" s="1">
        <f t="shared" si="45"/>
        <v>-44.138947368421057</v>
      </c>
      <c r="L461" s="1">
        <v>3800</v>
      </c>
      <c r="M461" s="1">
        <v>2342.7199999999998</v>
      </c>
      <c r="N461" s="1">
        <f t="shared" si="44"/>
        <v>1457.2800000000002</v>
      </c>
      <c r="O461" s="1">
        <f t="shared" si="46"/>
        <v>-38.349473684210537</v>
      </c>
    </row>
    <row r="462" spans="1:16" outlineLevel="2" x14ac:dyDescent="0.2">
      <c r="A462" t="s">
        <v>0</v>
      </c>
      <c r="B462" t="s">
        <v>361</v>
      </c>
      <c r="C462" t="s">
        <v>361</v>
      </c>
      <c r="D462" t="s">
        <v>362</v>
      </c>
      <c r="E462" t="s">
        <v>55</v>
      </c>
      <c r="F462" t="s">
        <v>56</v>
      </c>
      <c r="G462" t="s">
        <v>5</v>
      </c>
      <c r="H462" s="1">
        <v>5000</v>
      </c>
      <c r="I462" s="1">
        <v>4958.92</v>
      </c>
      <c r="J462" s="1">
        <f t="shared" si="43"/>
        <v>41.079999999999927</v>
      </c>
      <c r="K462" s="1">
        <f t="shared" si="45"/>
        <v>-0.82160000000000366</v>
      </c>
      <c r="L462" s="1">
        <v>5000</v>
      </c>
      <c r="M462" s="1">
        <v>4958.92</v>
      </c>
      <c r="N462" s="1">
        <f t="shared" si="44"/>
        <v>41.079999999999927</v>
      </c>
      <c r="O462" s="1">
        <f t="shared" si="46"/>
        <v>-0.82160000000000366</v>
      </c>
    </row>
    <row r="463" spans="1:16" outlineLevel="2" x14ac:dyDescent="0.2">
      <c r="A463" t="s">
        <v>0</v>
      </c>
      <c r="B463" t="s">
        <v>361</v>
      </c>
      <c r="C463" t="s">
        <v>361</v>
      </c>
      <c r="D463" t="s">
        <v>362</v>
      </c>
      <c r="E463" t="s">
        <v>61</v>
      </c>
      <c r="F463" t="s">
        <v>62</v>
      </c>
      <c r="G463" t="s">
        <v>5</v>
      </c>
      <c r="H463" s="1">
        <v>500</v>
      </c>
      <c r="I463" s="1">
        <v>418.82</v>
      </c>
      <c r="J463" s="1">
        <f t="shared" si="43"/>
        <v>81.180000000000007</v>
      </c>
      <c r="K463" s="1">
        <f t="shared" si="45"/>
        <v>-16.236000000000004</v>
      </c>
      <c r="L463" s="1">
        <v>500</v>
      </c>
      <c r="M463" s="1">
        <v>418.82</v>
      </c>
      <c r="N463" s="1">
        <f t="shared" si="44"/>
        <v>81.180000000000007</v>
      </c>
      <c r="O463" s="1">
        <f t="shared" si="46"/>
        <v>-16.236000000000004</v>
      </c>
    </row>
    <row r="464" spans="1:16" outlineLevel="2" x14ac:dyDescent="0.2">
      <c r="A464" t="s">
        <v>0</v>
      </c>
      <c r="B464" t="s">
        <v>361</v>
      </c>
      <c r="C464" t="s">
        <v>361</v>
      </c>
      <c r="D464" t="s">
        <v>362</v>
      </c>
      <c r="E464" t="s">
        <v>65</v>
      </c>
      <c r="F464" t="s">
        <v>66</v>
      </c>
      <c r="G464" t="s">
        <v>5</v>
      </c>
      <c r="H464" s="1">
        <v>200</v>
      </c>
      <c r="I464" s="1">
        <v>196.76</v>
      </c>
      <c r="J464" s="1">
        <f t="shared" si="43"/>
        <v>3.2400000000000091</v>
      </c>
      <c r="K464" s="1">
        <f t="shared" si="45"/>
        <v>-1.6200000000000045</v>
      </c>
      <c r="L464" s="1">
        <v>200</v>
      </c>
      <c r="M464" s="1">
        <v>196.76</v>
      </c>
      <c r="N464" s="1">
        <f t="shared" si="44"/>
        <v>3.2400000000000091</v>
      </c>
      <c r="O464" s="1">
        <f t="shared" si="46"/>
        <v>-1.6200000000000045</v>
      </c>
    </row>
    <row r="465" spans="1:16" outlineLevel="2" x14ac:dyDescent="0.2">
      <c r="A465" t="s">
        <v>0</v>
      </c>
      <c r="B465" t="s">
        <v>361</v>
      </c>
      <c r="C465" t="s">
        <v>361</v>
      </c>
      <c r="D465" t="s">
        <v>362</v>
      </c>
      <c r="E465" t="s">
        <v>3</v>
      </c>
      <c r="F465" t="s">
        <v>4</v>
      </c>
      <c r="G465" t="s">
        <v>5</v>
      </c>
      <c r="H465" s="1">
        <v>1200</v>
      </c>
      <c r="I465" s="1">
        <v>1188.3800000000001</v>
      </c>
      <c r="J465" s="1">
        <f t="shared" si="43"/>
        <v>11.619999999999891</v>
      </c>
      <c r="K465" s="1">
        <f t="shared" si="45"/>
        <v>-0.96833333333333371</v>
      </c>
      <c r="L465" s="1">
        <v>1200</v>
      </c>
      <c r="M465" s="1">
        <v>1188.3800000000001</v>
      </c>
      <c r="N465" s="1">
        <f t="shared" si="44"/>
        <v>11.619999999999891</v>
      </c>
      <c r="O465" s="1">
        <f t="shared" si="46"/>
        <v>-0.96833333333333371</v>
      </c>
    </row>
    <row r="466" spans="1:16" outlineLevel="2" x14ac:dyDescent="0.2">
      <c r="A466" t="s">
        <v>0</v>
      </c>
      <c r="B466" t="s">
        <v>361</v>
      </c>
      <c r="C466" t="s">
        <v>361</v>
      </c>
      <c r="D466" t="s">
        <v>362</v>
      </c>
      <c r="E466" t="s">
        <v>69</v>
      </c>
      <c r="F466" t="s">
        <v>70</v>
      </c>
      <c r="G466" t="s">
        <v>5</v>
      </c>
      <c r="H466" s="1">
        <v>100</v>
      </c>
      <c r="I466" s="1">
        <v>61.28</v>
      </c>
      <c r="J466" s="1">
        <f t="shared" si="43"/>
        <v>38.72</v>
      </c>
      <c r="K466" s="1">
        <f t="shared" si="45"/>
        <v>-38.72</v>
      </c>
      <c r="L466" s="1">
        <v>0</v>
      </c>
      <c r="M466" s="1">
        <v>0</v>
      </c>
      <c r="N466" s="1">
        <f t="shared" si="44"/>
        <v>0</v>
      </c>
      <c r="O466" s="1">
        <f t="shared" si="46"/>
        <v>0</v>
      </c>
    </row>
    <row r="467" spans="1:16" outlineLevel="2" x14ac:dyDescent="0.2">
      <c r="A467" t="s">
        <v>0</v>
      </c>
      <c r="B467" t="s">
        <v>361</v>
      </c>
      <c r="C467" t="s">
        <v>361</v>
      </c>
      <c r="D467" t="s">
        <v>362</v>
      </c>
      <c r="E467" t="s">
        <v>6</v>
      </c>
      <c r="F467" t="s">
        <v>7</v>
      </c>
      <c r="G467" t="s">
        <v>5</v>
      </c>
      <c r="H467" s="1">
        <v>500</v>
      </c>
      <c r="I467" s="1">
        <v>212.93</v>
      </c>
      <c r="J467" s="1">
        <f t="shared" si="43"/>
        <v>287.07</v>
      </c>
      <c r="K467" s="1">
        <f t="shared" si="45"/>
        <v>-57.414000000000001</v>
      </c>
      <c r="L467" s="1">
        <v>500</v>
      </c>
      <c r="M467" s="1">
        <v>212.93</v>
      </c>
      <c r="N467" s="1">
        <f t="shared" si="44"/>
        <v>287.07</v>
      </c>
      <c r="O467" s="1">
        <f t="shared" si="46"/>
        <v>-57.414000000000001</v>
      </c>
    </row>
    <row r="468" spans="1:16" outlineLevel="2" x14ac:dyDescent="0.2">
      <c r="A468" t="s">
        <v>0</v>
      </c>
      <c r="B468" t="s">
        <v>361</v>
      </c>
      <c r="C468" t="s">
        <v>361</v>
      </c>
      <c r="D468" t="s">
        <v>362</v>
      </c>
      <c r="E468" t="s">
        <v>91</v>
      </c>
      <c r="F468" t="s">
        <v>92</v>
      </c>
      <c r="G468" t="s">
        <v>5</v>
      </c>
      <c r="H468" s="1">
        <v>700</v>
      </c>
      <c r="I468" s="1">
        <v>608.34</v>
      </c>
      <c r="J468" s="1">
        <f t="shared" si="43"/>
        <v>91.659999999999968</v>
      </c>
      <c r="K468" s="1">
        <f t="shared" si="45"/>
        <v>-13.094285714285718</v>
      </c>
      <c r="L468" s="1">
        <v>0</v>
      </c>
      <c r="M468" s="1">
        <v>0</v>
      </c>
      <c r="N468" s="1">
        <f t="shared" si="44"/>
        <v>0</v>
      </c>
      <c r="O468" s="1">
        <f t="shared" si="46"/>
        <v>0</v>
      </c>
    </row>
    <row r="469" spans="1:16" outlineLevel="2" x14ac:dyDescent="0.2">
      <c r="A469" t="s">
        <v>0</v>
      </c>
      <c r="B469" t="s">
        <v>361</v>
      </c>
      <c r="C469" t="s">
        <v>361</v>
      </c>
      <c r="D469" t="s">
        <v>362</v>
      </c>
      <c r="E469" t="s">
        <v>95</v>
      </c>
      <c r="F469" t="s">
        <v>96</v>
      </c>
      <c r="G469" t="s">
        <v>5</v>
      </c>
      <c r="H469" s="1">
        <v>5300</v>
      </c>
      <c r="I469" s="1">
        <v>5268.78</v>
      </c>
      <c r="J469" s="1">
        <f t="shared" si="43"/>
        <v>31.220000000000255</v>
      </c>
      <c r="K469" s="1">
        <f t="shared" si="45"/>
        <v>-0.58905660377358515</v>
      </c>
      <c r="L469" s="1">
        <v>0</v>
      </c>
      <c r="M469" s="1">
        <v>0</v>
      </c>
      <c r="N469" s="1">
        <f t="shared" si="44"/>
        <v>0</v>
      </c>
      <c r="O469" s="1">
        <f t="shared" si="46"/>
        <v>0</v>
      </c>
    </row>
    <row r="470" spans="1:16" outlineLevel="2" x14ac:dyDescent="0.2">
      <c r="A470" t="s">
        <v>0</v>
      </c>
      <c r="B470" t="s">
        <v>361</v>
      </c>
      <c r="C470" t="s">
        <v>361</v>
      </c>
      <c r="D470" t="s">
        <v>362</v>
      </c>
      <c r="E470" t="s">
        <v>110</v>
      </c>
      <c r="F470" t="s">
        <v>111</v>
      </c>
      <c r="G470" t="s">
        <v>5</v>
      </c>
      <c r="H470" s="1">
        <v>1000</v>
      </c>
      <c r="I470" s="1">
        <v>1002.29</v>
      </c>
      <c r="J470" s="1">
        <f t="shared" si="43"/>
        <v>-2.2899999999999636</v>
      </c>
      <c r="K470" s="1">
        <f t="shared" si="45"/>
        <v>0.22899999999998499</v>
      </c>
      <c r="L470" s="1">
        <v>1000</v>
      </c>
      <c r="M470" s="1">
        <v>1002.29</v>
      </c>
      <c r="N470" s="1">
        <f t="shared" si="44"/>
        <v>-2.2899999999999636</v>
      </c>
      <c r="O470" s="1">
        <f t="shared" si="46"/>
        <v>0.22899999999998499</v>
      </c>
    </row>
    <row r="471" spans="1:16" outlineLevel="2" x14ac:dyDescent="0.2">
      <c r="A471" t="s">
        <v>0</v>
      </c>
      <c r="B471" t="s">
        <v>361</v>
      </c>
      <c r="C471" t="s">
        <v>361</v>
      </c>
      <c r="D471" t="s">
        <v>362</v>
      </c>
      <c r="E471" t="s">
        <v>176</v>
      </c>
      <c r="F471" t="s">
        <v>177</v>
      </c>
      <c r="G471" t="s">
        <v>5</v>
      </c>
      <c r="H471" s="1">
        <v>-1200</v>
      </c>
      <c r="I471" s="1">
        <v>-1248.74</v>
      </c>
      <c r="J471" s="1">
        <f t="shared" si="43"/>
        <v>48.740000000000009</v>
      </c>
      <c r="K471" s="1">
        <f t="shared" si="45"/>
        <v>4.0616666666666674</v>
      </c>
      <c r="L471" s="1">
        <v>-1200</v>
      </c>
      <c r="M471" s="1">
        <v>-1248.74</v>
      </c>
      <c r="N471" s="1">
        <f t="shared" si="44"/>
        <v>48.740000000000009</v>
      </c>
      <c r="O471" s="1">
        <f t="shared" si="46"/>
        <v>4.0616666666666674</v>
      </c>
    </row>
    <row r="472" spans="1:16" outlineLevel="2" x14ac:dyDescent="0.2">
      <c r="A472" t="s">
        <v>0</v>
      </c>
      <c r="B472" t="s">
        <v>361</v>
      </c>
      <c r="C472" t="s">
        <v>361</v>
      </c>
      <c r="D472" t="s">
        <v>362</v>
      </c>
      <c r="E472" t="s">
        <v>119</v>
      </c>
      <c r="F472" t="s">
        <v>120</v>
      </c>
      <c r="G472" t="s">
        <v>5</v>
      </c>
      <c r="H472" s="1">
        <v>-300</v>
      </c>
      <c r="I472" s="1">
        <v>-239.28</v>
      </c>
      <c r="J472" s="1">
        <f t="shared" si="43"/>
        <v>-60.72</v>
      </c>
      <c r="K472" s="1">
        <f t="shared" si="45"/>
        <v>-20.240000000000009</v>
      </c>
      <c r="L472" s="1">
        <v>0</v>
      </c>
      <c r="M472" s="1">
        <v>0</v>
      </c>
      <c r="N472" s="1">
        <f t="shared" si="44"/>
        <v>0</v>
      </c>
      <c r="O472" s="1">
        <f t="shared" si="46"/>
        <v>0</v>
      </c>
    </row>
    <row r="473" spans="1:16" outlineLevel="2" x14ac:dyDescent="0.2">
      <c r="A473" t="s">
        <v>0</v>
      </c>
      <c r="B473" t="s">
        <v>361</v>
      </c>
      <c r="C473" t="s">
        <v>361</v>
      </c>
      <c r="D473" t="s">
        <v>362</v>
      </c>
      <c r="E473" t="s">
        <v>363</v>
      </c>
      <c r="F473" t="s">
        <v>364</v>
      </c>
      <c r="G473" t="s">
        <v>5</v>
      </c>
      <c r="H473" s="1">
        <v>-15000</v>
      </c>
      <c r="I473" s="1">
        <v>-16868.11</v>
      </c>
      <c r="J473" s="1">
        <f t="shared" si="43"/>
        <v>1868.1100000000006</v>
      </c>
      <c r="K473" s="1">
        <f t="shared" si="45"/>
        <v>12.454066666666662</v>
      </c>
      <c r="L473" s="1">
        <v>-15000</v>
      </c>
      <c r="M473" s="1">
        <v>-16868.11</v>
      </c>
      <c r="N473" s="1">
        <f t="shared" si="44"/>
        <v>1868.1100000000006</v>
      </c>
      <c r="O473" s="1">
        <f t="shared" si="46"/>
        <v>12.454066666666662</v>
      </c>
    </row>
    <row r="474" spans="1:16" s="4" customFormat="1" outlineLevel="1" x14ac:dyDescent="0.2">
      <c r="B474" s="4" t="s">
        <v>507</v>
      </c>
      <c r="H474" s="5">
        <f>SUBTOTAL(9,H475:H477)</f>
        <v>25400</v>
      </c>
      <c r="I474" s="5">
        <f>SUBTOTAL(9,I475:I477)</f>
        <v>15379.869999999999</v>
      </c>
      <c r="J474" s="5">
        <f t="shared" si="43"/>
        <v>10020.130000000001</v>
      </c>
      <c r="K474" s="5">
        <f t="shared" si="45"/>
        <v>-39.449330708661421</v>
      </c>
      <c r="L474" s="5">
        <f>SUBTOTAL(9,L475:L477)</f>
        <v>25000</v>
      </c>
      <c r="M474" s="5">
        <f>SUBTOTAL(9,M475:M477)</f>
        <v>15306.41</v>
      </c>
      <c r="N474" s="5">
        <f t="shared" si="44"/>
        <v>9693.59</v>
      </c>
      <c r="O474" s="5">
        <f t="shared" si="46"/>
        <v>-38.774359999999994</v>
      </c>
      <c r="P474" s="18"/>
    </row>
    <row r="475" spans="1:16" outlineLevel="2" x14ac:dyDescent="0.2">
      <c r="A475" t="s">
        <v>0</v>
      </c>
      <c r="B475" t="s">
        <v>365</v>
      </c>
      <c r="C475" t="s">
        <v>365</v>
      </c>
      <c r="D475" t="s">
        <v>366</v>
      </c>
      <c r="E475" t="s">
        <v>95</v>
      </c>
      <c r="F475" t="s">
        <v>96</v>
      </c>
      <c r="G475" t="s">
        <v>5</v>
      </c>
      <c r="H475" s="1">
        <v>400</v>
      </c>
      <c r="I475" s="1">
        <v>397.05</v>
      </c>
      <c r="J475" s="1">
        <f t="shared" si="43"/>
        <v>2.9499999999999886</v>
      </c>
      <c r="K475" s="1">
        <f t="shared" si="45"/>
        <v>-0.73749999999999716</v>
      </c>
      <c r="L475" s="1">
        <v>0</v>
      </c>
      <c r="M475" s="1">
        <v>0</v>
      </c>
      <c r="N475" s="1">
        <f t="shared" si="44"/>
        <v>0</v>
      </c>
      <c r="O475" s="1">
        <f t="shared" si="46"/>
        <v>0</v>
      </c>
    </row>
    <row r="476" spans="1:16" outlineLevel="2" x14ac:dyDescent="0.2">
      <c r="A476" t="s">
        <v>0</v>
      </c>
      <c r="B476" t="s">
        <v>365</v>
      </c>
      <c r="C476" t="s">
        <v>365</v>
      </c>
      <c r="D476" t="s">
        <v>366</v>
      </c>
      <c r="E476" t="s">
        <v>109</v>
      </c>
      <c r="F476" t="s">
        <v>12</v>
      </c>
      <c r="G476" t="s">
        <v>5</v>
      </c>
      <c r="H476" s="1">
        <v>20000</v>
      </c>
      <c r="I476" s="1">
        <v>12315.82</v>
      </c>
      <c r="J476" s="1">
        <f t="shared" si="43"/>
        <v>7684.18</v>
      </c>
      <c r="K476" s="1">
        <f t="shared" si="45"/>
        <v>-38.420900000000003</v>
      </c>
      <c r="L476" s="1">
        <v>20000</v>
      </c>
      <c r="M476" s="1">
        <v>12331.41</v>
      </c>
      <c r="N476" s="1">
        <f t="shared" si="44"/>
        <v>7668.59</v>
      </c>
      <c r="O476" s="1">
        <f t="shared" si="46"/>
        <v>-38.342949999999995</v>
      </c>
    </row>
    <row r="477" spans="1:16" outlineLevel="2" x14ac:dyDescent="0.2">
      <c r="A477" t="s">
        <v>0</v>
      </c>
      <c r="B477" t="s">
        <v>365</v>
      </c>
      <c r="C477" t="s">
        <v>365</v>
      </c>
      <c r="D477" t="s">
        <v>366</v>
      </c>
      <c r="E477" t="s">
        <v>11</v>
      </c>
      <c r="F477" t="s">
        <v>12</v>
      </c>
      <c r="G477" t="s">
        <v>5</v>
      </c>
      <c r="H477" s="1">
        <v>5000</v>
      </c>
      <c r="I477" s="1">
        <v>2667</v>
      </c>
      <c r="J477" s="1">
        <f t="shared" si="43"/>
        <v>2333</v>
      </c>
      <c r="K477" s="1">
        <f t="shared" si="45"/>
        <v>-46.660000000000004</v>
      </c>
      <c r="L477" s="1">
        <v>5000</v>
      </c>
      <c r="M477" s="1">
        <v>2975</v>
      </c>
      <c r="N477" s="1">
        <f t="shared" si="44"/>
        <v>2025</v>
      </c>
      <c r="O477" s="1">
        <f t="shared" si="46"/>
        <v>-40.5</v>
      </c>
    </row>
    <row r="478" spans="1:16" s="4" customFormat="1" outlineLevel="1" x14ac:dyDescent="0.2">
      <c r="B478" s="4" t="s">
        <v>506</v>
      </c>
      <c r="H478" s="5">
        <f>SUBTOTAL(9,H479:H485)</f>
        <v>6900</v>
      </c>
      <c r="I478" s="5">
        <f>SUBTOTAL(9,I479:I485)</f>
        <v>6622.21</v>
      </c>
      <c r="J478" s="5">
        <f t="shared" si="43"/>
        <v>277.78999999999996</v>
      </c>
      <c r="K478" s="5">
        <f t="shared" si="45"/>
        <v>-4.0259420289855115</v>
      </c>
      <c r="L478" s="5">
        <f>SUBTOTAL(9,L479:L485)</f>
        <v>5500</v>
      </c>
      <c r="M478" s="5">
        <f>SUBTOTAL(9,M479:M485)</f>
        <v>5649.08</v>
      </c>
      <c r="N478" s="5">
        <f t="shared" si="44"/>
        <v>-149.07999999999993</v>
      </c>
      <c r="O478" s="5">
        <f t="shared" si="46"/>
        <v>2.7105454545454535</v>
      </c>
      <c r="P478" s="18"/>
    </row>
    <row r="479" spans="1:16" outlineLevel="2" x14ac:dyDescent="0.2">
      <c r="A479" t="s">
        <v>0</v>
      </c>
      <c r="B479" t="s">
        <v>367</v>
      </c>
      <c r="C479" t="s">
        <v>367</v>
      </c>
      <c r="D479" t="s">
        <v>368</v>
      </c>
      <c r="E479" t="s">
        <v>180</v>
      </c>
      <c r="F479" t="s">
        <v>181</v>
      </c>
      <c r="G479" t="s">
        <v>5</v>
      </c>
      <c r="H479" s="1">
        <v>0</v>
      </c>
      <c r="I479" s="1">
        <v>0</v>
      </c>
      <c r="J479" s="1">
        <f t="shared" si="43"/>
        <v>0</v>
      </c>
      <c r="K479" s="1">
        <f t="shared" si="45"/>
        <v>0</v>
      </c>
      <c r="L479" s="1">
        <v>2600</v>
      </c>
      <c r="M479" s="1">
        <v>2609.08</v>
      </c>
      <c r="N479" s="1">
        <f t="shared" si="44"/>
        <v>-9.0799999999999272</v>
      </c>
      <c r="O479" s="1">
        <f t="shared" si="46"/>
        <v>0.3492307692307719</v>
      </c>
    </row>
    <row r="480" spans="1:16" outlineLevel="2" x14ac:dyDescent="0.2">
      <c r="A480" t="s">
        <v>0</v>
      </c>
      <c r="B480" t="s">
        <v>367</v>
      </c>
      <c r="C480" t="s">
        <v>367</v>
      </c>
      <c r="D480" t="s">
        <v>368</v>
      </c>
      <c r="E480" t="s">
        <v>27</v>
      </c>
      <c r="F480" t="s">
        <v>28</v>
      </c>
      <c r="G480" t="s">
        <v>5</v>
      </c>
      <c r="H480" s="1">
        <v>0</v>
      </c>
      <c r="I480" s="1">
        <v>0</v>
      </c>
      <c r="J480" s="1">
        <f t="shared" si="43"/>
        <v>0</v>
      </c>
      <c r="K480" s="1">
        <f t="shared" si="45"/>
        <v>0</v>
      </c>
      <c r="L480" s="1">
        <v>1700</v>
      </c>
      <c r="M480" s="1">
        <v>1648.01</v>
      </c>
      <c r="N480" s="1">
        <f t="shared" si="44"/>
        <v>51.990000000000009</v>
      </c>
      <c r="O480" s="1">
        <f t="shared" si="46"/>
        <v>-3.0582352941176509</v>
      </c>
    </row>
    <row r="481" spans="1:16" outlineLevel="2" x14ac:dyDescent="0.2">
      <c r="A481" t="s">
        <v>0</v>
      </c>
      <c r="B481" t="s">
        <v>367</v>
      </c>
      <c r="C481" t="s">
        <v>367</v>
      </c>
      <c r="D481" t="s">
        <v>368</v>
      </c>
      <c r="E481" t="s">
        <v>41</v>
      </c>
      <c r="F481" t="s">
        <v>42</v>
      </c>
      <c r="G481" t="s">
        <v>5</v>
      </c>
      <c r="H481" s="1">
        <v>700</v>
      </c>
      <c r="I481" s="1">
        <v>1027.3599999999999</v>
      </c>
      <c r="J481" s="1">
        <f t="shared" si="43"/>
        <v>-327.3599999999999</v>
      </c>
      <c r="K481" s="1">
        <f t="shared" si="45"/>
        <v>46.765714285714267</v>
      </c>
      <c r="L481" s="1">
        <v>700</v>
      </c>
      <c r="M481" s="1">
        <v>1027.3599999999999</v>
      </c>
      <c r="N481" s="1">
        <f t="shared" si="44"/>
        <v>-327.3599999999999</v>
      </c>
      <c r="O481" s="1">
        <f t="shared" si="46"/>
        <v>46.765714285714267</v>
      </c>
    </row>
    <row r="482" spans="1:16" outlineLevel="2" x14ac:dyDescent="0.2">
      <c r="A482" t="s">
        <v>0</v>
      </c>
      <c r="B482" t="s">
        <v>367</v>
      </c>
      <c r="C482" t="s">
        <v>367</v>
      </c>
      <c r="D482" t="s">
        <v>368</v>
      </c>
      <c r="E482" t="s">
        <v>91</v>
      </c>
      <c r="F482" t="s">
        <v>92</v>
      </c>
      <c r="G482" t="s">
        <v>5</v>
      </c>
      <c r="H482" s="1">
        <v>1900</v>
      </c>
      <c r="I482" s="1">
        <v>1743.52</v>
      </c>
      <c r="J482" s="1">
        <f t="shared" si="43"/>
        <v>156.48000000000002</v>
      </c>
      <c r="K482" s="1">
        <f t="shared" si="45"/>
        <v>-8.235789473684207</v>
      </c>
      <c r="L482" s="1">
        <v>0</v>
      </c>
      <c r="M482" s="1">
        <v>0</v>
      </c>
      <c r="N482" s="1">
        <f t="shared" si="44"/>
        <v>0</v>
      </c>
      <c r="O482" s="1">
        <f t="shared" si="46"/>
        <v>0</v>
      </c>
    </row>
    <row r="483" spans="1:16" outlineLevel="2" x14ac:dyDescent="0.2">
      <c r="A483" t="s">
        <v>0</v>
      </c>
      <c r="B483" t="s">
        <v>367</v>
      </c>
      <c r="C483" t="s">
        <v>367</v>
      </c>
      <c r="D483" t="s">
        <v>368</v>
      </c>
      <c r="E483" t="s">
        <v>99</v>
      </c>
      <c r="F483" t="s">
        <v>100</v>
      </c>
      <c r="G483" t="s">
        <v>5</v>
      </c>
      <c r="H483" s="1">
        <v>5200</v>
      </c>
      <c r="I483" s="1">
        <v>5043.7299999999996</v>
      </c>
      <c r="J483" s="1">
        <f t="shared" si="43"/>
        <v>156.27000000000044</v>
      </c>
      <c r="K483" s="1">
        <f t="shared" si="45"/>
        <v>-3.0051923076923117</v>
      </c>
      <c r="L483" s="1">
        <v>0</v>
      </c>
      <c r="M483" s="1">
        <v>0</v>
      </c>
      <c r="N483" s="1">
        <f t="shared" si="44"/>
        <v>0</v>
      </c>
      <c r="O483" s="1">
        <f t="shared" si="46"/>
        <v>0</v>
      </c>
    </row>
    <row r="484" spans="1:16" outlineLevel="2" x14ac:dyDescent="0.2">
      <c r="A484" t="s">
        <v>0</v>
      </c>
      <c r="B484" t="s">
        <v>367</v>
      </c>
      <c r="C484" t="s">
        <v>367</v>
      </c>
      <c r="D484" t="s">
        <v>368</v>
      </c>
      <c r="E484" t="s">
        <v>110</v>
      </c>
      <c r="F484" t="s">
        <v>111</v>
      </c>
      <c r="G484" t="s">
        <v>5</v>
      </c>
      <c r="H484" s="1">
        <v>500</v>
      </c>
      <c r="I484" s="1">
        <v>110.63</v>
      </c>
      <c r="J484" s="1">
        <f t="shared" si="43"/>
        <v>389.37</v>
      </c>
      <c r="K484" s="1">
        <f t="shared" si="45"/>
        <v>-77.873999999999995</v>
      </c>
      <c r="L484" s="1">
        <v>500</v>
      </c>
      <c r="M484" s="1">
        <v>364.63</v>
      </c>
      <c r="N484" s="1">
        <f t="shared" si="44"/>
        <v>135.37</v>
      </c>
      <c r="O484" s="1">
        <f t="shared" si="46"/>
        <v>-27.073999999999998</v>
      </c>
    </row>
    <row r="485" spans="1:16" outlineLevel="2" x14ac:dyDescent="0.2">
      <c r="A485" t="s">
        <v>0</v>
      </c>
      <c r="B485" t="s">
        <v>367</v>
      </c>
      <c r="C485" t="s">
        <v>367</v>
      </c>
      <c r="D485" t="s">
        <v>368</v>
      </c>
      <c r="E485" t="s">
        <v>119</v>
      </c>
      <c r="F485" t="s">
        <v>120</v>
      </c>
      <c r="G485" t="s">
        <v>5</v>
      </c>
      <c r="H485" s="1">
        <v>-1400</v>
      </c>
      <c r="I485" s="1">
        <v>-1303.03</v>
      </c>
      <c r="J485" s="1">
        <f t="shared" si="43"/>
        <v>-96.970000000000027</v>
      </c>
      <c r="K485" s="1">
        <f t="shared" si="45"/>
        <v>-6.9264285714285734</v>
      </c>
      <c r="L485" s="1">
        <v>0</v>
      </c>
      <c r="M485" s="1">
        <v>0</v>
      </c>
      <c r="N485" s="1">
        <f t="shared" si="44"/>
        <v>0</v>
      </c>
      <c r="O485" s="1">
        <f t="shared" si="46"/>
        <v>0</v>
      </c>
    </row>
    <row r="486" spans="1:16" s="4" customFormat="1" outlineLevel="1" x14ac:dyDescent="0.2">
      <c r="B486" s="4" t="s">
        <v>505</v>
      </c>
      <c r="H486" s="5">
        <f>SUBTOTAL(9,H487:H492)</f>
        <v>36400</v>
      </c>
      <c r="I486" s="5">
        <f>SUBTOTAL(9,I487:I492)</f>
        <v>31500.250000000007</v>
      </c>
      <c r="J486" s="5">
        <f t="shared" si="43"/>
        <v>4899.7499999999927</v>
      </c>
      <c r="K486" s="5">
        <f t="shared" si="45"/>
        <v>-13.460851648351621</v>
      </c>
      <c r="L486" s="5">
        <f>SUBTOTAL(9,L487:L492)</f>
        <v>17500</v>
      </c>
      <c r="M486" s="5">
        <f>SUBTOTAL(9,M487:M492)</f>
        <v>11997.64</v>
      </c>
      <c r="N486" s="5">
        <f t="shared" si="44"/>
        <v>5502.3600000000006</v>
      </c>
      <c r="O486" s="5">
        <f t="shared" si="46"/>
        <v>-31.442057142857152</v>
      </c>
      <c r="P486" s="18"/>
    </row>
    <row r="487" spans="1:16" outlineLevel="2" x14ac:dyDescent="0.2">
      <c r="A487" t="s">
        <v>0</v>
      </c>
      <c r="B487" t="s">
        <v>369</v>
      </c>
      <c r="C487" t="s">
        <v>369</v>
      </c>
      <c r="D487" t="s">
        <v>370</v>
      </c>
      <c r="E487" t="s">
        <v>41</v>
      </c>
      <c r="F487" t="s">
        <v>42</v>
      </c>
      <c r="G487" t="s">
        <v>5</v>
      </c>
      <c r="H487" s="1">
        <v>2000</v>
      </c>
      <c r="I487" s="1">
        <v>505.56</v>
      </c>
      <c r="J487" s="1">
        <f t="shared" si="43"/>
        <v>1494.44</v>
      </c>
      <c r="K487" s="1">
        <f t="shared" si="45"/>
        <v>-74.722000000000008</v>
      </c>
      <c r="L487" s="1">
        <v>2000</v>
      </c>
      <c r="M487" s="1">
        <v>505.56</v>
      </c>
      <c r="N487" s="1">
        <f t="shared" si="44"/>
        <v>1494.44</v>
      </c>
      <c r="O487" s="1">
        <f t="shared" si="46"/>
        <v>-74.722000000000008</v>
      </c>
    </row>
    <row r="488" spans="1:16" outlineLevel="2" x14ac:dyDescent="0.2">
      <c r="A488" t="s">
        <v>0</v>
      </c>
      <c r="B488" t="s">
        <v>369</v>
      </c>
      <c r="C488" t="s">
        <v>369</v>
      </c>
      <c r="D488" t="s">
        <v>370</v>
      </c>
      <c r="E488" t="s">
        <v>71</v>
      </c>
      <c r="F488" t="s">
        <v>72</v>
      </c>
      <c r="G488" t="s">
        <v>5</v>
      </c>
      <c r="H488" s="1">
        <v>10500</v>
      </c>
      <c r="I488" s="1">
        <v>10281.83</v>
      </c>
      <c r="J488" s="1">
        <f t="shared" si="43"/>
        <v>218.17000000000007</v>
      </c>
      <c r="K488" s="1">
        <f t="shared" si="45"/>
        <v>-2.0778095238095204</v>
      </c>
      <c r="L488" s="1">
        <v>10500</v>
      </c>
      <c r="M488" s="1">
        <v>10281.83</v>
      </c>
      <c r="N488" s="1">
        <f t="shared" si="44"/>
        <v>218.17000000000007</v>
      </c>
      <c r="O488" s="1">
        <f t="shared" si="46"/>
        <v>-2.0778095238095204</v>
      </c>
    </row>
    <row r="489" spans="1:16" outlineLevel="2" x14ac:dyDescent="0.2">
      <c r="A489" t="s">
        <v>0</v>
      </c>
      <c r="B489" t="s">
        <v>369</v>
      </c>
      <c r="C489" t="s">
        <v>369</v>
      </c>
      <c r="D489" t="s">
        <v>370</v>
      </c>
      <c r="E489" t="s">
        <v>371</v>
      </c>
      <c r="F489" t="s">
        <v>372</v>
      </c>
      <c r="G489" t="s">
        <v>5</v>
      </c>
      <c r="H489" s="1">
        <v>5000</v>
      </c>
      <c r="I489" s="1">
        <v>1210.25</v>
      </c>
      <c r="J489" s="1">
        <f t="shared" si="43"/>
        <v>3789.75</v>
      </c>
      <c r="K489" s="1">
        <f t="shared" si="45"/>
        <v>-75.795000000000002</v>
      </c>
      <c r="L489" s="1">
        <v>5000</v>
      </c>
      <c r="M489" s="1">
        <v>1210.25</v>
      </c>
      <c r="N489" s="1">
        <f t="shared" si="44"/>
        <v>3789.75</v>
      </c>
      <c r="O489" s="1">
        <f t="shared" si="46"/>
        <v>-75.795000000000002</v>
      </c>
    </row>
    <row r="490" spans="1:16" outlineLevel="2" x14ac:dyDescent="0.2">
      <c r="A490" t="s">
        <v>0</v>
      </c>
      <c r="B490" t="s">
        <v>369</v>
      </c>
      <c r="C490" t="s">
        <v>369</v>
      </c>
      <c r="D490" t="s">
        <v>370</v>
      </c>
      <c r="E490" t="s">
        <v>91</v>
      </c>
      <c r="F490" t="s">
        <v>92</v>
      </c>
      <c r="G490" t="s">
        <v>5</v>
      </c>
      <c r="H490" s="1">
        <v>53800</v>
      </c>
      <c r="I490" s="1">
        <v>54100.12</v>
      </c>
      <c r="J490" s="1">
        <f t="shared" si="43"/>
        <v>-300.12000000000262</v>
      </c>
      <c r="K490" s="1">
        <f t="shared" si="45"/>
        <v>0.55784386617101234</v>
      </c>
      <c r="L490" s="1">
        <v>0</v>
      </c>
      <c r="M490" s="1">
        <v>0</v>
      </c>
      <c r="N490" s="1">
        <f t="shared" si="44"/>
        <v>0</v>
      </c>
      <c r="O490" s="1">
        <f t="shared" si="46"/>
        <v>0</v>
      </c>
    </row>
    <row r="491" spans="1:16" outlineLevel="2" x14ac:dyDescent="0.2">
      <c r="A491" t="s">
        <v>0</v>
      </c>
      <c r="B491" t="s">
        <v>369</v>
      </c>
      <c r="C491" t="s">
        <v>369</v>
      </c>
      <c r="D491" t="s">
        <v>370</v>
      </c>
      <c r="E491" t="s">
        <v>119</v>
      </c>
      <c r="F491" t="s">
        <v>120</v>
      </c>
      <c r="G491" t="s">
        <v>5</v>
      </c>
      <c r="H491" s="1">
        <v>-9900</v>
      </c>
      <c r="I491" s="1">
        <v>-9597.51</v>
      </c>
      <c r="J491" s="1">
        <f t="shared" si="43"/>
        <v>-302.48999999999978</v>
      </c>
      <c r="K491" s="1">
        <f t="shared" si="45"/>
        <v>-3.0554545454545377</v>
      </c>
      <c r="L491" s="1">
        <v>0</v>
      </c>
      <c r="M491" s="1">
        <v>0</v>
      </c>
      <c r="N491" s="1">
        <f t="shared" si="44"/>
        <v>0</v>
      </c>
      <c r="O491" s="1">
        <f t="shared" si="46"/>
        <v>0</v>
      </c>
    </row>
    <row r="492" spans="1:16" s="14" customFormat="1" outlineLevel="2" x14ac:dyDescent="0.2">
      <c r="A492" s="14" t="s">
        <v>0</v>
      </c>
      <c r="B492" s="14" t="s">
        <v>369</v>
      </c>
      <c r="C492" s="14" t="s">
        <v>369</v>
      </c>
      <c r="D492" s="14" t="s">
        <v>370</v>
      </c>
      <c r="E492" s="14" t="s">
        <v>233</v>
      </c>
      <c r="F492" s="14" t="s">
        <v>224</v>
      </c>
      <c r="G492" s="14" t="s">
        <v>626</v>
      </c>
      <c r="H492" s="15">
        <v>-25000</v>
      </c>
      <c r="I492" s="15">
        <v>-25000</v>
      </c>
      <c r="J492" s="15">
        <f t="shared" ref="J492:J535" si="47">H492-I492</f>
        <v>0</v>
      </c>
      <c r="K492" s="15">
        <f t="shared" ref="K492:K538" si="48">IF(J492=0,0,(I492/H492*100)-100)</f>
        <v>0</v>
      </c>
      <c r="L492" s="15">
        <v>0</v>
      </c>
      <c r="M492" s="15">
        <v>0</v>
      </c>
      <c r="N492" s="15">
        <f t="shared" ref="N492:N535" si="49">L492-M492</f>
        <v>0</v>
      </c>
      <c r="O492" s="15">
        <f t="shared" ref="O492:O540" si="50">IF(N492=0,0,(M492/L492*100)-100)</f>
        <v>0</v>
      </c>
      <c r="P492" s="22"/>
    </row>
    <row r="493" spans="1:16" s="4" customFormat="1" outlineLevel="1" x14ac:dyDescent="0.2">
      <c r="B493" s="4" t="s">
        <v>504</v>
      </c>
      <c r="H493" s="5">
        <f>SUBTOTAL(9,H494:H513)</f>
        <v>800</v>
      </c>
      <c r="I493" s="5">
        <f>SUBTOTAL(9,I494:I513)</f>
        <v>12728.040000000008</v>
      </c>
      <c r="J493" s="5">
        <f t="shared" si="47"/>
        <v>-11928.040000000008</v>
      </c>
      <c r="K493" s="5">
        <f t="shared" si="48"/>
        <v>1491.005000000001</v>
      </c>
      <c r="L493" s="5">
        <f>SUBTOTAL(9,L494:L513)</f>
        <v>-26800</v>
      </c>
      <c r="M493" s="5">
        <f>SUBTOTAL(9,M494:M513)</f>
        <v>-22322.210000000021</v>
      </c>
      <c r="N493" s="5">
        <f t="shared" si="49"/>
        <v>-4477.789999999979</v>
      </c>
      <c r="O493" s="5">
        <f t="shared" si="50"/>
        <v>-16.708171641790969</v>
      </c>
      <c r="P493" s="18"/>
    </row>
    <row r="494" spans="1:16" outlineLevel="2" x14ac:dyDescent="0.2">
      <c r="A494" t="s">
        <v>0</v>
      </c>
      <c r="B494" t="s">
        <v>373</v>
      </c>
      <c r="C494" t="s">
        <v>373</v>
      </c>
      <c r="D494" t="s">
        <v>374</v>
      </c>
      <c r="E494" t="s">
        <v>39</v>
      </c>
      <c r="F494" t="s">
        <v>40</v>
      </c>
      <c r="G494" t="s">
        <v>5</v>
      </c>
      <c r="H494" s="1">
        <v>0</v>
      </c>
      <c r="I494" s="1">
        <v>0</v>
      </c>
      <c r="J494" s="1">
        <f t="shared" si="47"/>
        <v>0</v>
      </c>
      <c r="K494" s="1">
        <f t="shared" si="48"/>
        <v>0</v>
      </c>
      <c r="L494" s="1">
        <v>4500</v>
      </c>
      <c r="M494" s="1">
        <v>4500</v>
      </c>
      <c r="N494" s="1">
        <f t="shared" si="49"/>
        <v>0</v>
      </c>
      <c r="O494" s="1">
        <f t="shared" si="50"/>
        <v>0</v>
      </c>
    </row>
    <row r="495" spans="1:16" outlineLevel="2" x14ac:dyDescent="0.2">
      <c r="A495" t="s">
        <v>0</v>
      </c>
      <c r="B495" t="s">
        <v>373</v>
      </c>
      <c r="C495" t="s">
        <v>373</v>
      </c>
      <c r="D495" t="s">
        <v>374</v>
      </c>
      <c r="E495" t="s">
        <v>41</v>
      </c>
      <c r="F495" t="s">
        <v>42</v>
      </c>
      <c r="G495" t="s">
        <v>5</v>
      </c>
      <c r="H495" s="1">
        <v>15800</v>
      </c>
      <c r="I495" s="1">
        <v>15772.28</v>
      </c>
      <c r="J495" s="1">
        <f t="shared" si="47"/>
        <v>27.719999999999345</v>
      </c>
      <c r="K495" s="1">
        <f t="shared" si="48"/>
        <v>-0.17544303797467364</v>
      </c>
      <c r="L495" s="1">
        <v>15800</v>
      </c>
      <c r="M495" s="1">
        <v>15772.28</v>
      </c>
      <c r="N495" s="1">
        <f t="shared" si="49"/>
        <v>27.719999999999345</v>
      </c>
      <c r="O495" s="1">
        <f t="shared" si="50"/>
        <v>-0.17544303797467364</v>
      </c>
    </row>
    <row r="496" spans="1:16" outlineLevel="2" x14ac:dyDescent="0.2">
      <c r="A496" t="s">
        <v>0</v>
      </c>
      <c r="B496" t="s">
        <v>373</v>
      </c>
      <c r="C496" t="s">
        <v>373</v>
      </c>
      <c r="D496" t="s">
        <v>374</v>
      </c>
      <c r="E496" t="s">
        <v>71</v>
      </c>
      <c r="F496" t="s">
        <v>72</v>
      </c>
      <c r="G496" t="s">
        <v>5</v>
      </c>
      <c r="H496" s="1">
        <v>2000</v>
      </c>
      <c r="I496" s="1">
        <v>1543.16</v>
      </c>
      <c r="J496" s="1">
        <f t="shared" si="47"/>
        <v>456.83999999999992</v>
      </c>
      <c r="K496" s="1">
        <f t="shared" si="48"/>
        <v>-22.841999999999999</v>
      </c>
      <c r="L496" s="1">
        <v>2000</v>
      </c>
      <c r="M496" s="1">
        <v>1543.16</v>
      </c>
      <c r="N496" s="1">
        <f t="shared" si="49"/>
        <v>456.83999999999992</v>
      </c>
      <c r="O496" s="1">
        <f t="shared" si="50"/>
        <v>-22.841999999999999</v>
      </c>
    </row>
    <row r="497" spans="1:16" outlineLevel="2" x14ac:dyDescent="0.2">
      <c r="A497" t="s">
        <v>0</v>
      </c>
      <c r="B497" t="s">
        <v>373</v>
      </c>
      <c r="C497" t="s">
        <v>373</v>
      </c>
      <c r="D497" t="s">
        <v>374</v>
      </c>
      <c r="E497" t="s">
        <v>85</v>
      </c>
      <c r="F497" t="s">
        <v>86</v>
      </c>
      <c r="G497" t="s">
        <v>5</v>
      </c>
      <c r="H497" s="1">
        <v>700</v>
      </c>
      <c r="I497" s="1">
        <v>602.54999999999995</v>
      </c>
      <c r="J497" s="1">
        <f t="shared" si="47"/>
        <v>97.450000000000045</v>
      </c>
      <c r="K497" s="1">
        <f t="shared" si="48"/>
        <v>-13.921428571428578</v>
      </c>
      <c r="L497" s="1">
        <v>700</v>
      </c>
      <c r="M497" s="1">
        <v>602.54999999999995</v>
      </c>
      <c r="N497" s="1">
        <f t="shared" si="49"/>
        <v>97.450000000000045</v>
      </c>
      <c r="O497" s="1">
        <f t="shared" si="50"/>
        <v>-13.921428571428578</v>
      </c>
    </row>
    <row r="498" spans="1:16" outlineLevel="2" x14ac:dyDescent="0.2">
      <c r="A498" t="s">
        <v>0</v>
      </c>
      <c r="B498" t="s">
        <v>373</v>
      </c>
      <c r="C498" t="s">
        <v>373</v>
      </c>
      <c r="D498" t="s">
        <v>374</v>
      </c>
      <c r="E498" t="s">
        <v>6</v>
      </c>
      <c r="F498" t="s">
        <v>7</v>
      </c>
      <c r="G498" t="s">
        <v>5</v>
      </c>
      <c r="H498" s="1">
        <v>500</v>
      </c>
      <c r="I498" s="1">
        <v>348.63</v>
      </c>
      <c r="J498" s="1">
        <f t="shared" si="47"/>
        <v>151.37</v>
      </c>
      <c r="K498" s="1">
        <f t="shared" si="48"/>
        <v>-30.274000000000001</v>
      </c>
      <c r="L498" s="1">
        <v>500</v>
      </c>
      <c r="M498" s="1">
        <v>348.63</v>
      </c>
      <c r="N498" s="1">
        <f t="shared" si="49"/>
        <v>151.37</v>
      </c>
      <c r="O498" s="1">
        <f t="shared" si="50"/>
        <v>-30.274000000000001</v>
      </c>
    </row>
    <row r="499" spans="1:16" outlineLevel="2" x14ac:dyDescent="0.2">
      <c r="A499" t="s">
        <v>0</v>
      </c>
      <c r="B499" t="s">
        <v>373</v>
      </c>
      <c r="C499" t="s">
        <v>373</v>
      </c>
      <c r="D499" t="s">
        <v>374</v>
      </c>
      <c r="E499" t="s">
        <v>89</v>
      </c>
      <c r="F499" t="s">
        <v>90</v>
      </c>
      <c r="G499" t="s">
        <v>5</v>
      </c>
      <c r="H499" s="1">
        <v>300</v>
      </c>
      <c r="I499" s="1">
        <v>222.83</v>
      </c>
      <c r="J499" s="1">
        <f t="shared" si="47"/>
        <v>77.169999999999987</v>
      </c>
      <c r="K499" s="1">
        <f t="shared" si="48"/>
        <v>-25.723333333333329</v>
      </c>
      <c r="L499" s="1">
        <v>0</v>
      </c>
      <c r="M499" s="1">
        <v>0</v>
      </c>
      <c r="N499" s="1">
        <f t="shared" si="49"/>
        <v>0</v>
      </c>
      <c r="O499" s="1">
        <f t="shared" si="50"/>
        <v>0</v>
      </c>
    </row>
    <row r="500" spans="1:16" outlineLevel="2" x14ac:dyDescent="0.2">
      <c r="A500" t="s">
        <v>0</v>
      </c>
      <c r="B500" t="s">
        <v>373</v>
      </c>
      <c r="C500" t="s">
        <v>373</v>
      </c>
      <c r="D500" t="s">
        <v>374</v>
      </c>
      <c r="E500" t="s">
        <v>91</v>
      </c>
      <c r="F500" t="s">
        <v>92</v>
      </c>
      <c r="G500" t="s">
        <v>5</v>
      </c>
      <c r="H500" s="1">
        <v>11000</v>
      </c>
      <c r="I500" s="1">
        <v>10843.01</v>
      </c>
      <c r="J500" s="1">
        <f t="shared" si="47"/>
        <v>156.98999999999978</v>
      </c>
      <c r="K500" s="1">
        <f t="shared" si="48"/>
        <v>-1.4271818181818077</v>
      </c>
      <c r="L500" s="1">
        <v>0</v>
      </c>
      <c r="M500" s="1">
        <v>0</v>
      </c>
      <c r="N500" s="1">
        <f t="shared" si="49"/>
        <v>0</v>
      </c>
      <c r="O500" s="1">
        <f t="shared" si="50"/>
        <v>0</v>
      </c>
    </row>
    <row r="501" spans="1:16" outlineLevel="2" x14ac:dyDescent="0.2">
      <c r="A501" t="s">
        <v>0</v>
      </c>
      <c r="B501" t="s">
        <v>373</v>
      </c>
      <c r="C501" t="s">
        <v>373</v>
      </c>
      <c r="D501" t="s">
        <v>374</v>
      </c>
      <c r="E501" t="s">
        <v>93</v>
      </c>
      <c r="F501" t="s">
        <v>94</v>
      </c>
      <c r="G501" t="s">
        <v>5</v>
      </c>
      <c r="H501" s="1">
        <v>2400</v>
      </c>
      <c r="I501" s="1">
        <v>2373.23</v>
      </c>
      <c r="J501" s="1">
        <f t="shared" si="47"/>
        <v>26.769999999999982</v>
      </c>
      <c r="K501" s="1">
        <f t="shared" si="48"/>
        <v>-1.1154166666666754</v>
      </c>
      <c r="L501" s="1">
        <v>0</v>
      </c>
      <c r="M501" s="1">
        <v>0</v>
      </c>
      <c r="N501" s="1">
        <f t="shared" si="49"/>
        <v>0</v>
      </c>
      <c r="O501" s="1">
        <f t="shared" si="50"/>
        <v>0</v>
      </c>
    </row>
    <row r="502" spans="1:16" outlineLevel="2" x14ac:dyDescent="0.2">
      <c r="A502" t="s">
        <v>0</v>
      </c>
      <c r="B502" t="s">
        <v>373</v>
      </c>
      <c r="C502" t="s">
        <v>373</v>
      </c>
      <c r="D502" t="s">
        <v>374</v>
      </c>
      <c r="E502" t="s">
        <v>95</v>
      </c>
      <c r="F502" t="s">
        <v>96</v>
      </c>
      <c r="G502" t="s">
        <v>5</v>
      </c>
      <c r="H502" s="1">
        <v>5800</v>
      </c>
      <c r="I502" s="1">
        <v>6115.7</v>
      </c>
      <c r="J502" s="1">
        <f t="shared" si="47"/>
        <v>-315.69999999999982</v>
      </c>
      <c r="K502" s="1">
        <f t="shared" si="48"/>
        <v>5.4431034482758491</v>
      </c>
      <c r="L502" s="1">
        <v>0</v>
      </c>
      <c r="M502" s="1">
        <v>0</v>
      </c>
      <c r="N502" s="1">
        <f t="shared" si="49"/>
        <v>0</v>
      </c>
      <c r="O502" s="1">
        <f t="shared" si="50"/>
        <v>0</v>
      </c>
    </row>
    <row r="503" spans="1:16" outlineLevel="2" x14ac:dyDescent="0.2">
      <c r="A503" t="s">
        <v>0</v>
      </c>
      <c r="B503" t="s">
        <v>373</v>
      </c>
      <c r="C503" t="s">
        <v>373</v>
      </c>
      <c r="D503" t="s">
        <v>374</v>
      </c>
      <c r="E503" t="s">
        <v>99</v>
      </c>
      <c r="F503" t="s">
        <v>100</v>
      </c>
      <c r="G503" t="s">
        <v>5</v>
      </c>
      <c r="H503" s="1">
        <v>1200</v>
      </c>
      <c r="I503" s="1">
        <v>1128.75</v>
      </c>
      <c r="J503" s="1">
        <f t="shared" si="47"/>
        <v>71.25</v>
      </c>
      <c r="K503" s="1">
        <f t="shared" si="48"/>
        <v>-5.9375</v>
      </c>
      <c r="L503" s="1">
        <v>0</v>
      </c>
      <c r="M503" s="1">
        <v>0</v>
      </c>
      <c r="N503" s="1">
        <f t="shared" si="49"/>
        <v>0</v>
      </c>
      <c r="O503" s="1">
        <f t="shared" si="50"/>
        <v>0</v>
      </c>
    </row>
    <row r="504" spans="1:16" outlineLevel="2" x14ac:dyDescent="0.2">
      <c r="A504" t="s">
        <v>0</v>
      </c>
      <c r="B504" t="s">
        <v>373</v>
      </c>
      <c r="C504" t="s">
        <v>373</v>
      </c>
      <c r="D504" t="s">
        <v>374</v>
      </c>
      <c r="E504" t="s">
        <v>109</v>
      </c>
      <c r="F504" t="s">
        <v>12</v>
      </c>
      <c r="G504" t="s">
        <v>5</v>
      </c>
      <c r="H504" s="1">
        <v>17000</v>
      </c>
      <c r="I504" s="1">
        <v>15858</v>
      </c>
      <c r="J504" s="1">
        <f t="shared" si="47"/>
        <v>1142</v>
      </c>
      <c r="K504" s="1">
        <f t="shared" si="48"/>
        <v>-6.7176470588235304</v>
      </c>
      <c r="L504" s="1">
        <v>17000</v>
      </c>
      <c r="M504" s="1">
        <v>15858</v>
      </c>
      <c r="N504" s="1">
        <f t="shared" si="49"/>
        <v>1142</v>
      </c>
      <c r="O504" s="1">
        <f t="shared" si="50"/>
        <v>-6.7176470588235304</v>
      </c>
    </row>
    <row r="505" spans="1:16" outlineLevel="2" x14ac:dyDescent="0.2">
      <c r="A505" t="s">
        <v>0</v>
      </c>
      <c r="B505" t="s">
        <v>373</v>
      </c>
      <c r="C505" t="s">
        <v>373</v>
      </c>
      <c r="D505" t="s">
        <v>374</v>
      </c>
      <c r="E505" t="s">
        <v>197</v>
      </c>
      <c r="F505" t="s">
        <v>12</v>
      </c>
      <c r="G505" t="s">
        <v>5</v>
      </c>
      <c r="H505" s="1">
        <v>2200</v>
      </c>
      <c r="I505" s="1">
        <v>2590.4899999999998</v>
      </c>
      <c r="J505" s="1">
        <f t="shared" si="47"/>
        <v>-390.48999999999978</v>
      </c>
      <c r="K505" s="1">
        <f t="shared" si="48"/>
        <v>17.749545454545441</v>
      </c>
      <c r="L505" s="1">
        <v>2200</v>
      </c>
      <c r="M505" s="1">
        <v>1682.28</v>
      </c>
      <c r="N505" s="1">
        <f t="shared" si="49"/>
        <v>517.72</v>
      </c>
      <c r="O505" s="1">
        <f t="shared" si="50"/>
        <v>-23.532727272727271</v>
      </c>
    </row>
    <row r="506" spans="1:16" outlineLevel="2" x14ac:dyDescent="0.2">
      <c r="A506" t="s">
        <v>0</v>
      </c>
      <c r="B506" t="s">
        <v>373</v>
      </c>
      <c r="C506" t="s">
        <v>373</v>
      </c>
      <c r="D506" t="s">
        <v>374</v>
      </c>
      <c r="E506" t="s">
        <v>110</v>
      </c>
      <c r="F506" t="s">
        <v>111</v>
      </c>
      <c r="G506" t="s">
        <v>5</v>
      </c>
      <c r="H506" s="1">
        <v>2500</v>
      </c>
      <c r="I506" s="1">
        <v>1445.97</v>
      </c>
      <c r="J506" s="1">
        <f t="shared" si="47"/>
        <v>1054.03</v>
      </c>
      <c r="K506" s="1">
        <f t="shared" si="48"/>
        <v>-42.161200000000001</v>
      </c>
      <c r="L506" s="1">
        <v>2500</v>
      </c>
      <c r="M506" s="1">
        <v>1445.97</v>
      </c>
      <c r="N506" s="1">
        <f t="shared" si="49"/>
        <v>1054.03</v>
      </c>
      <c r="O506" s="1">
        <f t="shared" si="50"/>
        <v>-42.161200000000001</v>
      </c>
    </row>
    <row r="507" spans="1:16" outlineLevel="2" x14ac:dyDescent="0.2">
      <c r="A507" t="s">
        <v>0</v>
      </c>
      <c r="B507" t="s">
        <v>373</v>
      </c>
      <c r="C507" t="s">
        <v>373</v>
      </c>
      <c r="D507" t="s">
        <v>374</v>
      </c>
      <c r="E507" t="s">
        <v>186</v>
      </c>
      <c r="F507" t="s">
        <v>187</v>
      </c>
      <c r="G507" t="s">
        <v>5</v>
      </c>
      <c r="H507" s="1">
        <v>0</v>
      </c>
      <c r="I507" s="1">
        <v>0</v>
      </c>
      <c r="J507" s="1">
        <f t="shared" si="47"/>
        <v>0</v>
      </c>
      <c r="K507" s="1">
        <f t="shared" si="48"/>
        <v>0</v>
      </c>
      <c r="L507" s="1">
        <v>-7000</v>
      </c>
      <c r="M507" s="1">
        <v>-5315.7</v>
      </c>
      <c r="N507" s="1">
        <f t="shared" si="49"/>
        <v>-1684.3000000000002</v>
      </c>
      <c r="O507" s="1">
        <f t="shared" si="50"/>
        <v>-24.061428571428578</v>
      </c>
    </row>
    <row r="508" spans="1:16" outlineLevel="2" x14ac:dyDescent="0.2">
      <c r="A508" t="s">
        <v>0</v>
      </c>
      <c r="B508" t="s">
        <v>373</v>
      </c>
      <c r="C508" t="s">
        <v>373</v>
      </c>
      <c r="D508" t="s">
        <v>374</v>
      </c>
      <c r="E508" t="s">
        <v>119</v>
      </c>
      <c r="F508" t="s">
        <v>120</v>
      </c>
      <c r="G508" t="s">
        <v>5</v>
      </c>
      <c r="H508" s="1">
        <v>-2600</v>
      </c>
      <c r="I508" s="1">
        <v>-2475.81</v>
      </c>
      <c r="J508" s="1">
        <f t="shared" si="47"/>
        <v>-124.19000000000005</v>
      </c>
      <c r="K508" s="1">
        <f t="shared" si="48"/>
        <v>-4.7765384615384647</v>
      </c>
      <c r="L508" s="1">
        <v>0</v>
      </c>
      <c r="M508" s="1">
        <v>0</v>
      </c>
      <c r="N508" s="1">
        <f t="shared" si="49"/>
        <v>0</v>
      </c>
      <c r="O508" s="1">
        <f t="shared" si="50"/>
        <v>0</v>
      </c>
    </row>
    <row r="509" spans="1:16" outlineLevel="2" x14ac:dyDescent="0.2">
      <c r="A509" t="s">
        <v>0</v>
      </c>
      <c r="B509" t="s">
        <v>373</v>
      </c>
      <c r="C509" t="s">
        <v>373</v>
      </c>
      <c r="D509" t="s">
        <v>374</v>
      </c>
      <c r="E509" t="s">
        <v>363</v>
      </c>
      <c r="F509" t="s">
        <v>364</v>
      </c>
      <c r="G509" t="s">
        <v>5</v>
      </c>
      <c r="H509" s="1">
        <v>-23000</v>
      </c>
      <c r="I509" s="1">
        <v>-5566.14</v>
      </c>
      <c r="J509" s="1">
        <f t="shared" si="47"/>
        <v>-17433.86</v>
      </c>
      <c r="K509" s="1">
        <f t="shared" si="48"/>
        <v>-75.799391304347822</v>
      </c>
      <c r="L509" s="1">
        <v>-23000</v>
      </c>
      <c r="M509" s="1">
        <v>-22843.5</v>
      </c>
      <c r="N509" s="1">
        <f t="shared" si="49"/>
        <v>-156.5</v>
      </c>
      <c r="O509" s="1">
        <f t="shared" si="50"/>
        <v>-0.68043478260869961</v>
      </c>
    </row>
    <row r="510" spans="1:16" outlineLevel="2" x14ac:dyDescent="0.2">
      <c r="A510" t="s">
        <v>0</v>
      </c>
      <c r="B510" t="s">
        <v>373</v>
      </c>
      <c r="C510" t="s">
        <v>373</v>
      </c>
      <c r="D510" t="s">
        <v>374</v>
      </c>
      <c r="E510" t="s">
        <v>375</v>
      </c>
      <c r="F510" t="s">
        <v>364</v>
      </c>
      <c r="G510" t="s">
        <v>5</v>
      </c>
      <c r="H510" s="1">
        <v>-20000</v>
      </c>
      <c r="I510" s="1">
        <v>-18690</v>
      </c>
      <c r="J510" s="1">
        <f t="shared" si="47"/>
        <v>-1310</v>
      </c>
      <c r="K510" s="1">
        <f t="shared" si="48"/>
        <v>-6.5499999999999972</v>
      </c>
      <c r="L510" s="1">
        <v>-20000</v>
      </c>
      <c r="M510" s="1">
        <v>-18290</v>
      </c>
      <c r="N510" s="1">
        <f t="shared" si="49"/>
        <v>-1710</v>
      </c>
      <c r="O510" s="1">
        <f t="shared" si="50"/>
        <v>-8.5499999999999972</v>
      </c>
    </row>
    <row r="511" spans="1:16" s="14" customFormat="1" outlineLevel="2" x14ac:dyDescent="0.2">
      <c r="A511" s="14" t="s">
        <v>0</v>
      </c>
      <c r="B511" s="14" t="s">
        <v>373</v>
      </c>
      <c r="C511" s="14" t="s">
        <v>373</v>
      </c>
      <c r="D511" s="14" t="s">
        <v>374</v>
      </c>
      <c r="E511" s="14" t="s">
        <v>29</v>
      </c>
      <c r="F511" s="14" t="s">
        <v>30</v>
      </c>
      <c r="G511" s="14" t="s">
        <v>621</v>
      </c>
      <c r="H511" s="15">
        <v>0</v>
      </c>
      <c r="I511" s="15">
        <v>0</v>
      </c>
      <c r="J511" s="15">
        <f t="shared" si="47"/>
        <v>0</v>
      </c>
      <c r="K511" s="15">
        <f t="shared" si="48"/>
        <v>0</v>
      </c>
      <c r="L511" s="15">
        <v>158000</v>
      </c>
      <c r="M511" s="15">
        <v>162374.12</v>
      </c>
      <c r="N511" s="15">
        <f t="shared" si="49"/>
        <v>-4374.1199999999953</v>
      </c>
      <c r="O511" s="15">
        <f t="shared" si="50"/>
        <v>2.7684303797468317</v>
      </c>
      <c r="P511" s="22"/>
    </row>
    <row r="512" spans="1:16" s="14" customFormat="1" outlineLevel="2" x14ac:dyDescent="0.2">
      <c r="A512" s="14" t="s">
        <v>0</v>
      </c>
      <c r="B512" s="14" t="s">
        <v>373</v>
      </c>
      <c r="C512" s="14" t="s">
        <v>373</v>
      </c>
      <c r="D512" s="14" t="s">
        <v>374</v>
      </c>
      <c r="E512" s="14" t="s">
        <v>116</v>
      </c>
      <c r="F512" s="14" t="s">
        <v>40</v>
      </c>
      <c r="G512" s="14" t="s">
        <v>621</v>
      </c>
      <c r="H512" s="15">
        <v>0</v>
      </c>
      <c r="I512" s="15">
        <v>0</v>
      </c>
      <c r="J512" s="15">
        <f t="shared" si="47"/>
        <v>0</v>
      </c>
      <c r="K512" s="15">
        <f t="shared" si="48"/>
        <v>0</v>
      </c>
      <c r="L512" s="15">
        <v>-180000</v>
      </c>
      <c r="M512" s="15">
        <v>-180000</v>
      </c>
      <c r="N512" s="15">
        <f t="shared" si="49"/>
        <v>0</v>
      </c>
      <c r="O512" s="15">
        <f t="shared" si="50"/>
        <v>0</v>
      </c>
      <c r="P512" s="22"/>
    </row>
    <row r="513" spans="1:16" s="14" customFormat="1" outlineLevel="2" x14ac:dyDescent="0.2">
      <c r="A513" s="14" t="s">
        <v>0</v>
      </c>
      <c r="B513" s="14" t="s">
        <v>373</v>
      </c>
      <c r="C513" s="14" t="s">
        <v>373</v>
      </c>
      <c r="D513" s="14" t="s">
        <v>374</v>
      </c>
      <c r="E513" s="14" t="s">
        <v>233</v>
      </c>
      <c r="F513" s="14" t="s">
        <v>224</v>
      </c>
      <c r="G513" s="14" t="s">
        <v>621</v>
      </c>
      <c r="H513" s="15">
        <v>-15000</v>
      </c>
      <c r="I513" s="15">
        <v>-19384.61</v>
      </c>
      <c r="J513" s="15">
        <f t="shared" si="47"/>
        <v>4384.6100000000006</v>
      </c>
      <c r="K513" s="15">
        <f t="shared" si="48"/>
        <v>29.230733333333347</v>
      </c>
      <c r="L513" s="15">
        <v>0</v>
      </c>
      <c r="M513" s="15">
        <v>0</v>
      </c>
      <c r="N513" s="15">
        <f t="shared" si="49"/>
        <v>0</v>
      </c>
      <c r="O513" s="15">
        <f t="shared" si="50"/>
        <v>0</v>
      </c>
      <c r="P513" s="22"/>
    </row>
    <row r="514" spans="1:16" s="4" customFormat="1" outlineLevel="1" x14ac:dyDescent="0.2">
      <c r="B514" s="4" t="s">
        <v>503</v>
      </c>
      <c r="H514" s="5">
        <f>SUBTOTAL(9,H515:H542)</f>
        <v>207100</v>
      </c>
      <c r="I514" s="5">
        <f>SUBTOTAL(9,I515:I542)</f>
        <v>204650.78000000003</v>
      </c>
      <c r="J514" s="5">
        <f t="shared" si="47"/>
        <v>2449.2199999999721</v>
      </c>
      <c r="K514" s="5">
        <f t="shared" si="48"/>
        <v>-1.1826267503621324</v>
      </c>
      <c r="L514" s="5">
        <f>SUBTOTAL(9,L515:L542)</f>
        <v>185100</v>
      </c>
      <c r="M514" s="5">
        <f>SUBTOTAL(9,M515:M542)</f>
        <v>169313.24000000002</v>
      </c>
      <c r="N514" s="5">
        <f t="shared" si="49"/>
        <v>15786.75999999998</v>
      </c>
      <c r="O514" s="5">
        <f t="shared" si="50"/>
        <v>-8.5287736358724828</v>
      </c>
      <c r="P514" s="18"/>
    </row>
    <row r="515" spans="1:16" outlineLevel="2" x14ac:dyDescent="0.2">
      <c r="A515" t="s">
        <v>0</v>
      </c>
      <c r="B515" t="s">
        <v>376</v>
      </c>
      <c r="C515" t="s">
        <v>376</v>
      </c>
      <c r="D515" t="s">
        <v>377</v>
      </c>
      <c r="E515" t="s">
        <v>313</v>
      </c>
      <c r="F515" t="s">
        <v>314</v>
      </c>
      <c r="G515" t="s">
        <v>5</v>
      </c>
      <c r="H515" s="1">
        <v>0</v>
      </c>
      <c r="I515" s="1">
        <v>0</v>
      </c>
      <c r="J515" s="1">
        <f t="shared" si="47"/>
        <v>0</v>
      </c>
      <c r="K515" s="1">
        <f t="shared" si="48"/>
        <v>0</v>
      </c>
      <c r="L515" s="1">
        <v>1000</v>
      </c>
      <c r="M515" s="1">
        <v>0</v>
      </c>
      <c r="N515" s="1">
        <f t="shared" si="49"/>
        <v>1000</v>
      </c>
      <c r="O515" s="1">
        <f t="shared" si="50"/>
        <v>-100</v>
      </c>
    </row>
    <row r="516" spans="1:16" outlineLevel="2" x14ac:dyDescent="0.2">
      <c r="A516" t="s">
        <v>0</v>
      </c>
      <c r="B516" t="s">
        <v>376</v>
      </c>
      <c r="C516" t="s">
        <v>376</v>
      </c>
      <c r="D516" t="s">
        <v>377</v>
      </c>
      <c r="E516" t="s">
        <v>27</v>
      </c>
      <c r="F516" t="s">
        <v>28</v>
      </c>
      <c r="G516" t="s">
        <v>5</v>
      </c>
      <c r="H516" s="1">
        <v>0</v>
      </c>
      <c r="I516" s="1">
        <v>0</v>
      </c>
      <c r="J516" s="1">
        <f t="shared" si="47"/>
        <v>0</v>
      </c>
      <c r="K516" s="1">
        <f t="shared" si="48"/>
        <v>0</v>
      </c>
      <c r="L516" s="1">
        <v>1000</v>
      </c>
      <c r="M516" s="1">
        <v>0</v>
      </c>
      <c r="N516" s="1">
        <f t="shared" si="49"/>
        <v>1000</v>
      </c>
      <c r="O516" s="1">
        <f t="shared" si="50"/>
        <v>-100</v>
      </c>
    </row>
    <row r="517" spans="1:16" outlineLevel="2" x14ac:dyDescent="0.2">
      <c r="A517" t="s">
        <v>0</v>
      </c>
      <c r="B517" t="s">
        <v>376</v>
      </c>
      <c r="C517" t="s">
        <v>376</v>
      </c>
      <c r="D517" t="s">
        <v>377</v>
      </c>
      <c r="E517" t="s">
        <v>41</v>
      </c>
      <c r="F517" t="s">
        <v>42</v>
      </c>
      <c r="G517" t="s">
        <v>5</v>
      </c>
      <c r="H517" s="1">
        <v>7000</v>
      </c>
      <c r="I517" s="1">
        <v>4609.6499999999996</v>
      </c>
      <c r="J517" s="1">
        <f t="shared" si="47"/>
        <v>2390.3500000000004</v>
      </c>
      <c r="K517" s="1">
        <f t="shared" si="48"/>
        <v>-34.147857142857148</v>
      </c>
      <c r="L517" s="1">
        <v>7000</v>
      </c>
      <c r="M517" s="1">
        <v>4609.6499999999996</v>
      </c>
      <c r="N517" s="1">
        <f t="shared" si="49"/>
        <v>2390.3500000000004</v>
      </c>
      <c r="O517" s="1">
        <f t="shared" si="50"/>
        <v>-34.147857142857148</v>
      </c>
    </row>
    <row r="518" spans="1:16" outlineLevel="2" x14ac:dyDescent="0.2">
      <c r="A518" t="s">
        <v>0</v>
      </c>
      <c r="B518" t="s">
        <v>376</v>
      </c>
      <c r="C518" t="s">
        <v>376</v>
      </c>
      <c r="D518" t="s">
        <v>377</v>
      </c>
      <c r="E518" t="s">
        <v>43</v>
      </c>
      <c r="F518" t="s">
        <v>44</v>
      </c>
      <c r="G518" t="s">
        <v>5</v>
      </c>
      <c r="H518" s="1">
        <v>4000</v>
      </c>
      <c r="I518" s="1">
        <v>3764.92</v>
      </c>
      <c r="J518" s="1">
        <f t="shared" si="47"/>
        <v>235.07999999999993</v>
      </c>
      <c r="K518" s="1">
        <f t="shared" si="48"/>
        <v>-5.8769999999999953</v>
      </c>
      <c r="L518" s="1">
        <v>4000</v>
      </c>
      <c r="M518" s="1">
        <v>3764.92</v>
      </c>
      <c r="N518" s="1">
        <f t="shared" si="49"/>
        <v>235.07999999999993</v>
      </c>
      <c r="O518" s="1">
        <f t="shared" si="50"/>
        <v>-5.8769999999999953</v>
      </c>
    </row>
    <row r="519" spans="1:16" outlineLevel="2" x14ac:dyDescent="0.2">
      <c r="A519" t="s">
        <v>0</v>
      </c>
      <c r="B519" t="s">
        <v>376</v>
      </c>
      <c r="C519" t="s">
        <v>376</v>
      </c>
      <c r="D519" t="s">
        <v>377</v>
      </c>
      <c r="E519" t="s">
        <v>45</v>
      </c>
      <c r="F519" t="s">
        <v>46</v>
      </c>
      <c r="G519" t="s">
        <v>5</v>
      </c>
      <c r="H519" s="1">
        <v>6000</v>
      </c>
      <c r="I519" s="1">
        <v>5338.75</v>
      </c>
      <c r="J519" s="1">
        <f t="shared" si="47"/>
        <v>661.25</v>
      </c>
      <c r="K519" s="1">
        <f t="shared" si="48"/>
        <v>-11.020833333333329</v>
      </c>
      <c r="L519" s="1">
        <v>6000</v>
      </c>
      <c r="M519" s="1">
        <v>5338.75</v>
      </c>
      <c r="N519" s="1">
        <f t="shared" si="49"/>
        <v>661.25</v>
      </c>
      <c r="O519" s="1">
        <f t="shared" si="50"/>
        <v>-11.020833333333329</v>
      </c>
    </row>
    <row r="520" spans="1:16" outlineLevel="2" x14ac:dyDescent="0.2">
      <c r="A520" t="s">
        <v>0</v>
      </c>
      <c r="B520" t="s">
        <v>376</v>
      </c>
      <c r="C520" t="s">
        <v>376</v>
      </c>
      <c r="D520" t="s">
        <v>377</v>
      </c>
      <c r="E520" t="s">
        <v>55</v>
      </c>
      <c r="F520" t="s">
        <v>56</v>
      </c>
      <c r="G520" t="s">
        <v>5</v>
      </c>
      <c r="H520" s="1">
        <v>81200</v>
      </c>
      <c r="I520" s="1">
        <v>81742.44</v>
      </c>
      <c r="J520" s="1">
        <f t="shared" si="47"/>
        <v>-542.44000000000233</v>
      </c>
      <c r="K520" s="1">
        <f t="shared" si="48"/>
        <v>0.66802955665023944</v>
      </c>
      <c r="L520" s="1">
        <v>81200</v>
      </c>
      <c r="M520" s="1">
        <v>81742.44</v>
      </c>
      <c r="N520" s="1">
        <f t="shared" si="49"/>
        <v>-542.44000000000233</v>
      </c>
      <c r="O520" s="1">
        <f t="shared" si="50"/>
        <v>0.66802955665023944</v>
      </c>
    </row>
    <row r="521" spans="1:16" outlineLevel="2" x14ac:dyDescent="0.2">
      <c r="A521" t="s">
        <v>0</v>
      </c>
      <c r="B521" t="s">
        <v>376</v>
      </c>
      <c r="C521" t="s">
        <v>376</v>
      </c>
      <c r="D521" t="s">
        <v>377</v>
      </c>
      <c r="E521" t="s">
        <v>57</v>
      </c>
      <c r="F521" t="s">
        <v>58</v>
      </c>
      <c r="G521" t="s">
        <v>5</v>
      </c>
      <c r="H521" s="1">
        <v>19000</v>
      </c>
      <c r="I521" s="1">
        <v>18890.04</v>
      </c>
      <c r="J521" s="1">
        <f t="shared" si="47"/>
        <v>109.95999999999913</v>
      </c>
      <c r="K521" s="1">
        <f t="shared" si="48"/>
        <v>-0.57873684210525767</v>
      </c>
      <c r="L521" s="1">
        <v>19000</v>
      </c>
      <c r="M521" s="1">
        <v>18890.04</v>
      </c>
      <c r="N521" s="1">
        <f t="shared" si="49"/>
        <v>109.95999999999913</v>
      </c>
      <c r="O521" s="1">
        <f t="shared" si="50"/>
        <v>-0.57873684210525767</v>
      </c>
    </row>
    <row r="522" spans="1:16" outlineLevel="2" x14ac:dyDescent="0.2">
      <c r="A522" t="s">
        <v>0</v>
      </c>
      <c r="B522" t="s">
        <v>376</v>
      </c>
      <c r="C522" t="s">
        <v>376</v>
      </c>
      <c r="D522" t="s">
        <v>377</v>
      </c>
      <c r="E522" t="s">
        <v>61</v>
      </c>
      <c r="F522" t="s">
        <v>62</v>
      </c>
      <c r="G522" t="s">
        <v>5</v>
      </c>
      <c r="H522" s="1">
        <v>8600</v>
      </c>
      <c r="I522" s="1">
        <v>8534.4599999999991</v>
      </c>
      <c r="J522" s="1">
        <f t="shared" si="47"/>
        <v>65.540000000000873</v>
      </c>
      <c r="K522" s="1">
        <f t="shared" si="48"/>
        <v>-0.76209302325582939</v>
      </c>
      <c r="L522" s="1">
        <v>8600</v>
      </c>
      <c r="M522" s="1">
        <v>8534.4599999999991</v>
      </c>
      <c r="N522" s="1">
        <f t="shared" si="49"/>
        <v>65.540000000000873</v>
      </c>
      <c r="O522" s="1">
        <f t="shared" si="50"/>
        <v>-0.76209302325582939</v>
      </c>
    </row>
    <row r="523" spans="1:16" outlineLevel="2" x14ac:dyDescent="0.2">
      <c r="A523" t="s">
        <v>0</v>
      </c>
      <c r="B523" t="s">
        <v>376</v>
      </c>
      <c r="C523" t="s">
        <v>376</v>
      </c>
      <c r="D523" t="s">
        <v>377</v>
      </c>
      <c r="E523" t="s">
        <v>65</v>
      </c>
      <c r="F523" t="s">
        <v>66</v>
      </c>
      <c r="G523" t="s">
        <v>5</v>
      </c>
      <c r="H523" s="1">
        <v>3900</v>
      </c>
      <c r="I523" s="1">
        <v>3959.15</v>
      </c>
      <c r="J523" s="1">
        <f t="shared" si="47"/>
        <v>-59.150000000000091</v>
      </c>
      <c r="K523" s="1">
        <f t="shared" si="48"/>
        <v>1.5166666666666799</v>
      </c>
      <c r="L523" s="1">
        <v>3900</v>
      </c>
      <c r="M523" s="1">
        <v>3959.15</v>
      </c>
      <c r="N523" s="1">
        <f t="shared" si="49"/>
        <v>-59.150000000000091</v>
      </c>
      <c r="O523" s="1">
        <f t="shared" si="50"/>
        <v>1.5166666666666799</v>
      </c>
    </row>
    <row r="524" spans="1:16" outlineLevel="2" x14ac:dyDescent="0.2">
      <c r="A524" t="s">
        <v>0</v>
      </c>
      <c r="B524" t="s">
        <v>376</v>
      </c>
      <c r="C524" t="s">
        <v>376</v>
      </c>
      <c r="D524" t="s">
        <v>377</v>
      </c>
      <c r="E524" t="s">
        <v>3</v>
      </c>
      <c r="F524" t="s">
        <v>4</v>
      </c>
      <c r="G524" t="s">
        <v>5</v>
      </c>
      <c r="H524" s="1">
        <v>22700</v>
      </c>
      <c r="I524" s="1">
        <v>23127.439999999999</v>
      </c>
      <c r="J524" s="1">
        <f t="shared" si="47"/>
        <v>-427.43999999999869</v>
      </c>
      <c r="K524" s="1">
        <f t="shared" si="48"/>
        <v>1.8829955947136483</v>
      </c>
      <c r="L524" s="1">
        <v>22700</v>
      </c>
      <c r="M524" s="1">
        <v>23127.439999999999</v>
      </c>
      <c r="N524" s="1">
        <f t="shared" si="49"/>
        <v>-427.43999999999869</v>
      </c>
      <c r="O524" s="1">
        <f t="shared" si="50"/>
        <v>1.8829955947136483</v>
      </c>
    </row>
    <row r="525" spans="1:16" outlineLevel="2" x14ac:dyDescent="0.2">
      <c r="A525" t="s">
        <v>0</v>
      </c>
      <c r="B525" t="s">
        <v>376</v>
      </c>
      <c r="C525" t="s">
        <v>376</v>
      </c>
      <c r="D525" t="s">
        <v>377</v>
      </c>
      <c r="E525" t="s">
        <v>67</v>
      </c>
      <c r="F525" t="s">
        <v>68</v>
      </c>
      <c r="G525" t="s">
        <v>5</v>
      </c>
      <c r="H525" s="1">
        <v>200</v>
      </c>
      <c r="I525" s="1">
        <v>0</v>
      </c>
      <c r="J525" s="1">
        <f t="shared" si="47"/>
        <v>200</v>
      </c>
      <c r="K525" s="1">
        <f t="shared" si="48"/>
        <v>-100</v>
      </c>
      <c r="L525" s="1">
        <v>0</v>
      </c>
      <c r="M525" s="1">
        <v>0</v>
      </c>
      <c r="N525" s="1">
        <f t="shared" si="49"/>
        <v>0</v>
      </c>
      <c r="O525" s="1">
        <f t="shared" si="50"/>
        <v>0</v>
      </c>
    </row>
    <row r="526" spans="1:16" outlineLevel="2" x14ac:dyDescent="0.2">
      <c r="A526" t="s">
        <v>0</v>
      </c>
      <c r="B526" t="s">
        <v>376</v>
      </c>
      <c r="C526" t="s">
        <v>376</v>
      </c>
      <c r="D526" t="s">
        <v>377</v>
      </c>
      <c r="E526" t="s">
        <v>69</v>
      </c>
      <c r="F526" t="s">
        <v>70</v>
      </c>
      <c r="G526" t="s">
        <v>5</v>
      </c>
      <c r="H526" s="1">
        <v>400</v>
      </c>
      <c r="I526" s="1">
        <v>3269.54</v>
      </c>
      <c r="J526" s="1">
        <f t="shared" si="47"/>
        <v>-2869.54</v>
      </c>
      <c r="K526" s="1">
        <f t="shared" si="48"/>
        <v>717.38499999999999</v>
      </c>
      <c r="L526" s="1">
        <v>0</v>
      </c>
      <c r="M526" s="1">
        <v>0</v>
      </c>
      <c r="N526" s="1">
        <f t="shared" si="49"/>
        <v>0</v>
      </c>
      <c r="O526" s="1">
        <f t="shared" si="50"/>
        <v>0</v>
      </c>
    </row>
    <row r="527" spans="1:16" outlineLevel="2" x14ac:dyDescent="0.2">
      <c r="A527" t="s">
        <v>0</v>
      </c>
      <c r="B527" t="s">
        <v>376</v>
      </c>
      <c r="C527" t="s">
        <v>376</v>
      </c>
      <c r="D527" t="s">
        <v>377</v>
      </c>
      <c r="E527" t="s">
        <v>71</v>
      </c>
      <c r="F527" t="s">
        <v>72</v>
      </c>
      <c r="G527" t="s">
        <v>5</v>
      </c>
      <c r="H527" s="1">
        <v>5000</v>
      </c>
      <c r="I527" s="1">
        <v>5627.49</v>
      </c>
      <c r="J527" s="1">
        <f t="shared" si="47"/>
        <v>-627.48999999999978</v>
      </c>
      <c r="K527" s="1">
        <f t="shared" si="48"/>
        <v>12.549799999999991</v>
      </c>
      <c r="L527" s="1">
        <v>5000</v>
      </c>
      <c r="M527" s="1">
        <v>5627.49</v>
      </c>
      <c r="N527" s="1">
        <f t="shared" si="49"/>
        <v>-627.48999999999978</v>
      </c>
      <c r="O527" s="1">
        <f t="shared" si="50"/>
        <v>12.549799999999991</v>
      </c>
    </row>
    <row r="528" spans="1:16" outlineLevel="2" x14ac:dyDescent="0.2">
      <c r="A528" t="s">
        <v>0</v>
      </c>
      <c r="B528" t="s">
        <v>376</v>
      </c>
      <c r="C528" t="s">
        <v>376</v>
      </c>
      <c r="D528" t="s">
        <v>377</v>
      </c>
      <c r="E528" t="s">
        <v>75</v>
      </c>
      <c r="F528" t="s">
        <v>76</v>
      </c>
      <c r="G528" t="s">
        <v>5</v>
      </c>
      <c r="H528" s="1">
        <v>3000</v>
      </c>
      <c r="I528" s="1">
        <v>1683.5</v>
      </c>
      <c r="J528" s="1">
        <f t="shared" si="47"/>
        <v>1316.5</v>
      </c>
      <c r="K528" s="1">
        <f t="shared" si="48"/>
        <v>-43.883333333333333</v>
      </c>
      <c r="L528" s="1">
        <v>3000</v>
      </c>
      <c r="M528" s="1">
        <v>1683.5</v>
      </c>
      <c r="N528" s="1">
        <f t="shared" si="49"/>
        <v>1316.5</v>
      </c>
      <c r="O528" s="1">
        <f t="shared" si="50"/>
        <v>-43.883333333333333</v>
      </c>
    </row>
    <row r="529" spans="1:16" outlineLevel="2" x14ac:dyDescent="0.2">
      <c r="A529" t="s">
        <v>0</v>
      </c>
      <c r="B529" t="s">
        <v>376</v>
      </c>
      <c r="C529" t="s">
        <v>376</v>
      </c>
      <c r="D529" t="s">
        <v>377</v>
      </c>
      <c r="E529" t="s">
        <v>319</v>
      </c>
      <c r="F529" t="s">
        <v>320</v>
      </c>
      <c r="G529" t="s">
        <v>5</v>
      </c>
      <c r="H529" s="1">
        <v>12000</v>
      </c>
      <c r="I529" s="1">
        <v>11328.97</v>
      </c>
      <c r="J529" s="1">
        <f t="shared" si="47"/>
        <v>671.03000000000065</v>
      </c>
      <c r="K529" s="1">
        <f t="shared" si="48"/>
        <v>-5.5919166666666769</v>
      </c>
      <c r="L529" s="1">
        <v>12000</v>
      </c>
      <c r="M529" s="1">
        <v>11328.97</v>
      </c>
      <c r="N529" s="1">
        <f t="shared" si="49"/>
        <v>671.03000000000065</v>
      </c>
      <c r="O529" s="1">
        <f t="shared" si="50"/>
        <v>-5.5919166666666769</v>
      </c>
    </row>
    <row r="530" spans="1:16" outlineLevel="2" x14ac:dyDescent="0.2">
      <c r="A530" t="s">
        <v>0</v>
      </c>
      <c r="B530" t="s">
        <v>376</v>
      </c>
      <c r="C530" t="s">
        <v>376</v>
      </c>
      <c r="D530" t="s">
        <v>377</v>
      </c>
      <c r="E530" t="s">
        <v>6</v>
      </c>
      <c r="F530" t="s">
        <v>7</v>
      </c>
      <c r="G530" t="s">
        <v>5</v>
      </c>
      <c r="H530" s="1">
        <v>5600</v>
      </c>
      <c r="I530" s="1">
        <v>5553.39</v>
      </c>
      <c r="J530" s="1">
        <f t="shared" si="47"/>
        <v>46.609999999999673</v>
      </c>
      <c r="K530" s="1">
        <f t="shared" si="48"/>
        <v>-0.83232142857141866</v>
      </c>
      <c r="L530" s="1">
        <v>5600</v>
      </c>
      <c r="M530" s="1">
        <v>5553.39</v>
      </c>
      <c r="N530" s="1">
        <f t="shared" si="49"/>
        <v>46.609999999999673</v>
      </c>
      <c r="O530" s="1">
        <f t="shared" si="50"/>
        <v>-0.83232142857141866</v>
      </c>
    </row>
    <row r="531" spans="1:16" outlineLevel="2" x14ac:dyDescent="0.2">
      <c r="A531" t="s">
        <v>0</v>
      </c>
      <c r="B531" t="s">
        <v>376</v>
      </c>
      <c r="C531" t="s">
        <v>376</v>
      </c>
      <c r="D531" t="s">
        <v>377</v>
      </c>
      <c r="E531" t="s">
        <v>97</v>
      </c>
      <c r="F531" t="s">
        <v>98</v>
      </c>
      <c r="G531" t="s">
        <v>5</v>
      </c>
      <c r="H531" s="1">
        <v>2800</v>
      </c>
      <c r="I531" s="1">
        <v>2673</v>
      </c>
      <c r="J531" s="1">
        <f t="shared" si="47"/>
        <v>127</v>
      </c>
      <c r="K531" s="1">
        <f t="shared" si="48"/>
        <v>-4.5357142857142918</v>
      </c>
      <c r="L531" s="1">
        <v>0</v>
      </c>
      <c r="M531" s="1">
        <v>0</v>
      </c>
      <c r="N531" s="1">
        <f t="shared" si="49"/>
        <v>0</v>
      </c>
      <c r="O531" s="1">
        <f t="shared" si="50"/>
        <v>0</v>
      </c>
    </row>
    <row r="532" spans="1:16" outlineLevel="2" x14ac:dyDescent="0.2">
      <c r="A532" t="s">
        <v>0</v>
      </c>
      <c r="B532" t="s">
        <v>376</v>
      </c>
      <c r="C532" t="s">
        <v>376</v>
      </c>
      <c r="D532" t="s">
        <v>377</v>
      </c>
      <c r="E532" t="s">
        <v>99</v>
      </c>
      <c r="F532" t="s">
        <v>100</v>
      </c>
      <c r="G532" t="s">
        <v>5</v>
      </c>
      <c r="H532" s="1">
        <v>600</v>
      </c>
      <c r="I532" s="1">
        <v>570.94000000000005</v>
      </c>
      <c r="J532" s="1">
        <f t="shared" si="47"/>
        <v>29.059999999999945</v>
      </c>
      <c r="K532" s="1">
        <f t="shared" si="48"/>
        <v>-4.8433333333333195</v>
      </c>
      <c r="L532" s="1">
        <v>0</v>
      </c>
      <c r="M532" s="1">
        <v>0</v>
      </c>
      <c r="N532" s="1">
        <f t="shared" si="49"/>
        <v>0</v>
      </c>
      <c r="O532" s="1">
        <f t="shared" si="50"/>
        <v>0</v>
      </c>
    </row>
    <row r="533" spans="1:16" outlineLevel="2" x14ac:dyDescent="0.2">
      <c r="A533" t="s">
        <v>0</v>
      </c>
      <c r="B533" t="s">
        <v>376</v>
      </c>
      <c r="C533" t="s">
        <v>376</v>
      </c>
      <c r="D533" t="s">
        <v>377</v>
      </c>
      <c r="E533" t="s">
        <v>105</v>
      </c>
      <c r="F533" t="s">
        <v>106</v>
      </c>
      <c r="G533" t="s">
        <v>5</v>
      </c>
      <c r="H533" s="1">
        <v>5300</v>
      </c>
      <c r="I533" s="1">
        <v>5280.06</v>
      </c>
      <c r="J533" s="1">
        <f t="shared" si="47"/>
        <v>19.9399999999996</v>
      </c>
      <c r="K533" s="1">
        <f t="shared" si="48"/>
        <v>-0.37622641509432242</v>
      </c>
      <c r="L533" s="1">
        <v>5300</v>
      </c>
      <c r="M533" s="1">
        <v>5280.06</v>
      </c>
      <c r="N533" s="1">
        <f t="shared" si="49"/>
        <v>19.9399999999996</v>
      </c>
      <c r="O533" s="1">
        <f t="shared" si="50"/>
        <v>-0.37622641509432242</v>
      </c>
    </row>
    <row r="534" spans="1:16" outlineLevel="2" x14ac:dyDescent="0.2">
      <c r="A534" t="s">
        <v>0</v>
      </c>
      <c r="B534" t="s">
        <v>376</v>
      </c>
      <c r="C534" t="s">
        <v>376</v>
      </c>
      <c r="D534" t="s">
        <v>377</v>
      </c>
      <c r="E534" t="s">
        <v>107</v>
      </c>
      <c r="F534" t="s">
        <v>108</v>
      </c>
      <c r="G534" t="s">
        <v>5</v>
      </c>
      <c r="H534" s="1">
        <v>200</v>
      </c>
      <c r="I534" s="1">
        <v>189</v>
      </c>
      <c r="J534" s="1">
        <f t="shared" si="47"/>
        <v>11</v>
      </c>
      <c r="K534" s="1">
        <f t="shared" si="48"/>
        <v>-5.5</v>
      </c>
      <c r="L534" s="1">
        <v>200</v>
      </c>
      <c r="M534" s="1">
        <v>189</v>
      </c>
      <c r="N534" s="1">
        <f t="shared" si="49"/>
        <v>11</v>
      </c>
      <c r="O534" s="1">
        <f t="shared" si="50"/>
        <v>-5.5</v>
      </c>
    </row>
    <row r="535" spans="1:16" outlineLevel="2" x14ac:dyDescent="0.2">
      <c r="A535" t="s">
        <v>0</v>
      </c>
      <c r="B535" t="s">
        <v>376</v>
      </c>
      <c r="C535" t="s">
        <v>376</v>
      </c>
      <c r="D535" t="s">
        <v>377</v>
      </c>
      <c r="E535" t="s">
        <v>109</v>
      </c>
      <c r="F535" t="s">
        <v>12</v>
      </c>
      <c r="G535" t="s">
        <v>5</v>
      </c>
      <c r="H535" s="1">
        <v>500</v>
      </c>
      <c r="I535" s="1">
        <v>103.16</v>
      </c>
      <c r="J535" s="1">
        <f t="shared" si="47"/>
        <v>396.84000000000003</v>
      </c>
      <c r="K535" s="1">
        <f t="shared" si="48"/>
        <v>-79.367999999999995</v>
      </c>
      <c r="L535" s="1">
        <v>500</v>
      </c>
      <c r="M535" s="1">
        <v>103.16</v>
      </c>
      <c r="N535" s="1">
        <f t="shared" si="49"/>
        <v>396.84000000000003</v>
      </c>
      <c r="O535" s="1">
        <f t="shared" si="50"/>
        <v>-79.367999999999995</v>
      </c>
    </row>
    <row r="536" spans="1:16" outlineLevel="2" x14ac:dyDescent="0.2">
      <c r="A536" t="s">
        <v>0</v>
      </c>
      <c r="B536" t="s">
        <v>376</v>
      </c>
      <c r="C536" t="s">
        <v>376</v>
      </c>
      <c r="D536" t="s">
        <v>377</v>
      </c>
      <c r="E536" t="s">
        <v>110</v>
      </c>
      <c r="F536" t="s">
        <v>111</v>
      </c>
      <c r="G536" t="s">
        <v>5</v>
      </c>
      <c r="H536" s="1">
        <v>1000</v>
      </c>
      <c r="I536" s="1">
        <v>453.62</v>
      </c>
      <c r="J536" s="1">
        <f t="shared" ref="J536:J577" si="51">H536-I536</f>
        <v>546.38</v>
      </c>
      <c r="K536" s="1">
        <f t="shared" si="48"/>
        <v>-54.637999999999998</v>
      </c>
      <c r="L536" s="1">
        <v>1000</v>
      </c>
      <c r="M536" s="1">
        <v>453.62</v>
      </c>
      <c r="N536" s="1">
        <f t="shared" ref="N536:N577" si="52">L536-M536</f>
        <v>546.38</v>
      </c>
      <c r="O536" s="1">
        <f t="shared" si="50"/>
        <v>-54.637999999999998</v>
      </c>
    </row>
    <row r="537" spans="1:16" outlineLevel="2" x14ac:dyDescent="0.2">
      <c r="A537" t="s">
        <v>0</v>
      </c>
      <c r="B537" t="s">
        <v>376</v>
      </c>
      <c r="C537" t="s">
        <v>376</v>
      </c>
      <c r="D537" t="s">
        <v>377</v>
      </c>
      <c r="E537" t="s">
        <v>340</v>
      </c>
      <c r="F537" t="s">
        <v>341</v>
      </c>
      <c r="G537" t="s">
        <v>5</v>
      </c>
      <c r="H537" s="1">
        <v>-400</v>
      </c>
      <c r="I537" s="1">
        <v>-548.74</v>
      </c>
      <c r="J537" s="1">
        <f t="shared" si="51"/>
        <v>148.74</v>
      </c>
      <c r="K537" s="1">
        <f t="shared" si="48"/>
        <v>37.185000000000002</v>
      </c>
      <c r="L537" s="1">
        <v>-400</v>
      </c>
      <c r="M537" s="1">
        <v>-473.74</v>
      </c>
      <c r="N537" s="1">
        <f t="shared" si="52"/>
        <v>73.740000000000009</v>
      </c>
      <c r="O537" s="1">
        <f t="shared" si="50"/>
        <v>18.435000000000002</v>
      </c>
    </row>
    <row r="538" spans="1:16" outlineLevel="2" x14ac:dyDescent="0.2">
      <c r="A538" t="s">
        <v>0</v>
      </c>
      <c r="B538" t="s">
        <v>376</v>
      </c>
      <c r="C538" t="s">
        <v>376</v>
      </c>
      <c r="D538" t="s">
        <v>377</v>
      </c>
      <c r="E538" t="s">
        <v>121</v>
      </c>
      <c r="F538" t="s">
        <v>122</v>
      </c>
      <c r="G538" t="s">
        <v>5</v>
      </c>
      <c r="H538" s="1">
        <v>-1500</v>
      </c>
      <c r="I538" s="1">
        <v>-1500</v>
      </c>
      <c r="J538" s="1">
        <f t="shared" si="51"/>
        <v>0</v>
      </c>
      <c r="K538" s="1">
        <f t="shared" si="48"/>
        <v>0</v>
      </c>
      <c r="L538" s="1">
        <v>-1500</v>
      </c>
      <c r="M538" s="1">
        <v>-1500</v>
      </c>
      <c r="N538" s="1">
        <f t="shared" si="52"/>
        <v>0</v>
      </c>
      <c r="O538" s="1">
        <f t="shared" si="50"/>
        <v>0</v>
      </c>
    </row>
    <row r="539" spans="1:16" s="14" customFormat="1" outlineLevel="2" x14ac:dyDescent="0.2">
      <c r="A539" s="14" t="s">
        <v>0</v>
      </c>
      <c r="B539" s="14" t="s">
        <v>376</v>
      </c>
      <c r="C539" s="14" t="s">
        <v>376</v>
      </c>
      <c r="D539" s="14" t="s">
        <v>377</v>
      </c>
      <c r="E539" s="14" t="s">
        <v>182</v>
      </c>
      <c r="F539" s="14" t="s">
        <v>183</v>
      </c>
      <c r="G539" s="14" t="s">
        <v>622</v>
      </c>
      <c r="H539" s="15">
        <v>0</v>
      </c>
      <c r="I539" s="15">
        <v>0</v>
      </c>
      <c r="J539" s="15">
        <f t="shared" si="51"/>
        <v>0</v>
      </c>
      <c r="K539" s="15">
        <f t="shared" ref="K539:K580" si="53">IF(J539=0,0,(I539/H539*100)-100)</f>
        <v>0</v>
      </c>
      <c r="L539" s="15">
        <v>4200</v>
      </c>
      <c r="M539" s="15">
        <v>4212</v>
      </c>
      <c r="N539" s="15">
        <f t="shared" si="52"/>
        <v>-12</v>
      </c>
      <c r="O539" s="15">
        <f t="shared" si="50"/>
        <v>0.2857142857142918</v>
      </c>
      <c r="P539" s="22"/>
    </row>
    <row r="540" spans="1:16" s="14" customFormat="1" outlineLevel="2" x14ac:dyDescent="0.2">
      <c r="A540" s="14" t="s">
        <v>0</v>
      </c>
      <c r="B540" s="14" t="s">
        <v>376</v>
      </c>
      <c r="C540" s="14" t="s">
        <v>376</v>
      </c>
      <c r="D540" s="14" t="s">
        <v>377</v>
      </c>
      <c r="E540" s="14" t="s">
        <v>33</v>
      </c>
      <c r="F540" s="14" t="s">
        <v>34</v>
      </c>
      <c r="G540" s="14" t="s">
        <v>622</v>
      </c>
      <c r="H540" s="15">
        <v>0</v>
      </c>
      <c r="I540" s="15">
        <v>0</v>
      </c>
      <c r="J540" s="15">
        <f t="shared" si="51"/>
        <v>0</v>
      </c>
      <c r="K540" s="15">
        <f t="shared" si="53"/>
        <v>0</v>
      </c>
      <c r="L540" s="15">
        <v>25800</v>
      </c>
      <c r="M540" s="15">
        <v>16888.939999999999</v>
      </c>
      <c r="N540" s="15">
        <f t="shared" si="52"/>
        <v>8911.0600000000013</v>
      </c>
      <c r="O540" s="15">
        <f t="shared" si="50"/>
        <v>-34.538992248062016</v>
      </c>
      <c r="P540" s="22"/>
    </row>
    <row r="541" spans="1:16" s="14" customFormat="1" outlineLevel="2" x14ac:dyDescent="0.2">
      <c r="A541" s="14" t="s">
        <v>0</v>
      </c>
      <c r="B541" s="14" t="s">
        <v>376</v>
      </c>
      <c r="C541" s="14" t="s">
        <v>376</v>
      </c>
      <c r="D541" s="14" t="s">
        <v>377</v>
      </c>
      <c r="E541" s="14" t="s">
        <v>223</v>
      </c>
      <c r="F541" s="14" t="s">
        <v>224</v>
      </c>
      <c r="G541" s="14" t="s">
        <v>622</v>
      </c>
      <c r="H541" s="15">
        <v>50000</v>
      </c>
      <c r="I541" s="15">
        <v>50000</v>
      </c>
      <c r="J541" s="15">
        <f t="shared" si="51"/>
        <v>0</v>
      </c>
      <c r="K541" s="15">
        <f t="shared" si="53"/>
        <v>0</v>
      </c>
      <c r="L541" s="15">
        <v>0</v>
      </c>
      <c r="M541" s="15">
        <v>0</v>
      </c>
      <c r="N541" s="15">
        <f t="shared" si="52"/>
        <v>0</v>
      </c>
      <c r="O541" s="15">
        <f t="shared" ref="O541:O582" si="54">IF(N541=0,0,(M541/L541*100)-100)</f>
        <v>0</v>
      </c>
      <c r="P541" s="22"/>
    </row>
    <row r="542" spans="1:16" s="14" customFormat="1" outlineLevel="2" x14ac:dyDescent="0.2">
      <c r="A542" s="14" t="s">
        <v>0</v>
      </c>
      <c r="B542" s="14" t="s">
        <v>376</v>
      </c>
      <c r="C542" s="14" t="s">
        <v>376</v>
      </c>
      <c r="D542" s="14" t="s">
        <v>377</v>
      </c>
      <c r="E542" s="14" t="s">
        <v>132</v>
      </c>
      <c r="F542" s="14" t="s">
        <v>133</v>
      </c>
      <c r="G542" s="14" t="s">
        <v>622</v>
      </c>
      <c r="H542" s="15">
        <v>-30000</v>
      </c>
      <c r="I542" s="15">
        <v>-30000</v>
      </c>
      <c r="J542" s="15">
        <f t="shared" si="51"/>
        <v>0</v>
      </c>
      <c r="K542" s="15">
        <f t="shared" si="53"/>
        <v>0</v>
      </c>
      <c r="L542" s="15">
        <v>-30000</v>
      </c>
      <c r="M542" s="15">
        <v>-30000</v>
      </c>
      <c r="N542" s="15">
        <f t="shared" si="52"/>
        <v>0</v>
      </c>
      <c r="O542" s="15">
        <f t="shared" si="54"/>
        <v>0</v>
      </c>
      <c r="P542" s="22"/>
    </row>
    <row r="543" spans="1:16" s="4" customFormat="1" outlineLevel="1" x14ac:dyDescent="0.2">
      <c r="B543" s="4" t="s">
        <v>502</v>
      </c>
      <c r="H543" s="5">
        <f>SUBTOTAL(9,H544:H554)</f>
        <v>30100</v>
      </c>
      <c r="I543" s="5">
        <f>SUBTOTAL(9,I544:I554)</f>
        <v>29545.339999999997</v>
      </c>
      <c r="J543" s="5">
        <f t="shared" si="51"/>
        <v>554.66000000000349</v>
      </c>
      <c r="K543" s="5">
        <f t="shared" si="53"/>
        <v>-1.8427242524917062</v>
      </c>
      <c r="L543" s="5">
        <f>SUBTOTAL(9,L544:L554)</f>
        <v>200400</v>
      </c>
      <c r="M543" s="5">
        <f>SUBTOTAL(9,M544:M554)</f>
        <v>250195.57</v>
      </c>
      <c r="N543" s="5">
        <f t="shared" si="52"/>
        <v>-49795.570000000007</v>
      </c>
      <c r="O543" s="5">
        <f t="shared" si="54"/>
        <v>24.848088822355294</v>
      </c>
      <c r="P543" s="18"/>
    </row>
    <row r="544" spans="1:16" outlineLevel="2" x14ac:dyDescent="0.2">
      <c r="A544" t="s">
        <v>0</v>
      </c>
      <c r="B544" t="s">
        <v>378</v>
      </c>
      <c r="C544" t="s">
        <v>378</v>
      </c>
      <c r="D544" t="s">
        <v>379</v>
      </c>
      <c r="E544" t="s">
        <v>39</v>
      </c>
      <c r="F544" t="s">
        <v>40</v>
      </c>
      <c r="G544" t="s">
        <v>5</v>
      </c>
      <c r="H544" s="1">
        <v>0</v>
      </c>
      <c r="I544" s="1">
        <v>0</v>
      </c>
      <c r="J544" s="1">
        <f t="shared" si="51"/>
        <v>0</v>
      </c>
      <c r="K544" s="1">
        <f t="shared" si="53"/>
        <v>0</v>
      </c>
      <c r="L544" s="1">
        <v>57600</v>
      </c>
      <c r="M544" s="1">
        <v>57451.15</v>
      </c>
      <c r="N544" s="1">
        <f t="shared" si="52"/>
        <v>148.84999999999854</v>
      </c>
      <c r="O544" s="1">
        <f t="shared" si="54"/>
        <v>-0.25842013888888005</v>
      </c>
    </row>
    <row r="545" spans="1:16" outlineLevel="2" x14ac:dyDescent="0.2">
      <c r="A545" t="s">
        <v>0</v>
      </c>
      <c r="B545" t="s">
        <v>378</v>
      </c>
      <c r="C545" t="s">
        <v>378</v>
      </c>
      <c r="D545" t="s">
        <v>379</v>
      </c>
      <c r="E545" t="s">
        <v>85</v>
      </c>
      <c r="F545" t="s">
        <v>86</v>
      </c>
      <c r="G545" t="s">
        <v>5</v>
      </c>
      <c r="H545" s="1">
        <v>13000</v>
      </c>
      <c r="I545" s="1">
        <v>12793.89</v>
      </c>
      <c r="J545" s="1">
        <f t="shared" si="51"/>
        <v>206.11000000000058</v>
      </c>
      <c r="K545" s="1">
        <f t="shared" si="53"/>
        <v>-1.5854615384615443</v>
      </c>
      <c r="L545" s="1">
        <v>13000</v>
      </c>
      <c r="M545" s="1">
        <v>12793.89</v>
      </c>
      <c r="N545" s="1">
        <f t="shared" si="52"/>
        <v>206.11000000000058</v>
      </c>
      <c r="O545" s="1">
        <f t="shared" si="54"/>
        <v>-1.5854615384615443</v>
      </c>
    </row>
    <row r="546" spans="1:16" outlineLevel="2" x14ac:dyDescent="0.2">
      <c r="A546" t="s">
        <v>0</v>
      </c>
      <c r="B546" t="s">
        <v>378</v>
      </c>
      <c r="C546" t="s">
        <v>378</v>
      </c>
      <c r="D546" t="s">
        <v>379</v>
      </c>
      <c r="E546" t="s">
        <v>93</v>
      </c>
      <c r="F546" t="s">
        <v>94</v>
      </c>
      <c r="G546" t="s">
        <v>5</v>
      </c>
      <c r="H546" s="1">
        <v>15300</v>
      </c>
      <c r="I546" s="1">
        <v>15277.8</v>
      </c>
      <c r="J546" s="1">
        <f t="shared" si="51"/>
        <v>22.200000000000728</v>
      </c>
      <c r="K546" s="1">
        <f t="shared" si="53"/>
        <v>-0.14509803921569642</v>
      </c>
      <c r="L546" s="1">
        <v>0</v>
      </c>
      <c r="M546" s="1">
        <v>0</v>
      </c>
      <c r="N546" s="1">
        <f t="shared" si="52"/>
        <v>0</v>
      </c>
      <c r="O546" s="1">
        <f t="shared" si="54"/>
        <v>0</v>
      </c>
    </row>
    <row r="547" spans="1:16" outlineLevel="2" x14ac:dyDescent="0.2">
      <c r="A547" t="s">
        <v>0</v>
      </c>
      <c r="B547" t="s">
        <v>378</v>
      </c>
      <c r="C547" t="s">
        <v>378</v>
      </c>
      <c r="D547" t="s">
        <v>379</v>
      </c>
      <c r="E547" t="s">
        <v>255</v>
      </c>
      <c r="F547" t="s">
        <v>256</v>
      </c>
      <c r="G547" t="s">
        <v>5</v>
      </c>
      <c r="H547" s="1">
        <v>52000</v>
      </c>
      <c r="I547" s="1">
        <v>0</v>
      </c>
      <c r="J547" s="1">
        <f t="shared" si="51"/>
        <v>52000</v>
      </c>
      <c r="K547" s="1">
        <f t="shared" si="53"/>
        <v>-100</v>
      </c>
      <c r="L547" s="1">
        <v>0</v>
      </c>
      <c r="M547" s="1">
        <v>0</v>
      </c>
      <c r="N547" s="1">
        <f t="shared" si="52"/>
        <v>0</v>
      </c>
      <c r="O547" s="1">
        <f t="shared" si="54"/>
        <v>0</v>
      </c>
    </row>
    <row r="548" spans="1:16" outlineLevel="2" x14ac:dyDescent="0.2">
      <c r="A548" t="s">
        <v>0</v>
      </c>
      <c r="B548" t="s">
        <v>378</v>
      </c>
      <c r="C548" t="s">
        <v>378</v>
      </c>
      <c r="D548" t="s">
        <v>379</v>
      </c>
      <c r="E548" t="s">
        <v>380</v>
      </c>
      <c r="F548" t="s">
        <v>381</v>
      </c>
      <c r="G548" t="s">
        <v>5</v>
      </c>
      <c r="H548" s="1">
        <v>3000</v>
      </c>
      <c r="I548" s="1">
        <v>1986.07</v>
      </c>
      <c r="J548" s="1">
        <f t="shared" si="51"/>
        <v>1013.9300000000001</v>
      </c>
      <c r="K548" s="1">
        <f t="shared" si="53"/>
        <v>-33.797666666666672</v>
      </c>
      <c r="L548" s="1">
        <v>3000</v>
      </c>
      <c r="M548" s="1">
        <v>1994.07</v>
      </c>
      <c r="N548" s="1">
        <f t="shared" si="52"/>
        <v>1005.9300000000001</v>
      </c>
      <c r="O548" s="1">
        <f t="shared" si="54"/>
        <v>-33.531000000000006</v>
      </c>
    </row>
    <row r="549" spans="1:16" outlineLevel="2" x14ac:dyDescent="0.2">
      <c r="A549" t="s">
        <v>0</v>
      </c>
      <c r="B549" t="s">
        <v>378</v>
      </c>
      <c r="C549" t="s">
        <v>378</v>
      </c>
      <c r="D549" t="s">
        <v>379</v>
      </c>
      <c r="E549" t="s">
        <v>109</v>
      </c>
      <c r="F549" t="s">
        <v>12</v>
      </c>
      <c r="G549" t="s">
        <v>5</v>
      </c>
      <c r="H549" s="1">
        <v>5000</v>
      </c>
      <c r="I549" s="1">
        <v>3522.86</v>
      </c>
      <c r="J549" s="1">
        <f t="shared" si="51"/>
        <v>1477.1399999999999</v>
      </c>
      <c r="K549" s="1">
        <f t="shared" si="53"/>
        <v>-29.5428</v>
      </c>
      <c r="L549" s="1">
        <v>5000</v>
      </c>
      <c r="M549" s="1">
        <v>3522.86</v>
      </c>
      <c r="N549" s="1">
        <f t="shared" si="52"/>
        <v>1477.1399999999999</v>
      </c>
      <c r="O549" s="1">
        <f t="shared" si="54"/>
        <v>-29.5428</v>
      </c>
    </row>
    <row r="550" spans="1:16" outlineLevel="2" x14ac:dyDescent="0.2">
      <c r="A550" t="s">
        <v>0</v>
      </c>
      <c r="B550" t="s">
        <v>378</v>
      </c>
      <c r="C550" t="s">
        <v>378</v>
      </c>
      <c r="D550" t="s">
        <v>379</v>
      </c>
      <c r="E550" t="s">
        <v>344</v>
      </c>
      <c r="F550" t="s">
        <v>345</v>
      </c>
      <c r="G550" t="s">
        <v>5</v>
      </c>
      <c r="H550" s="1">
        <v>-2000</v>
      </c>
      <c r="I550" s="1">
        <v>0</v>
      </c>
      <c r="J550" s="1">
        <f t="shared" si="51"/>
        <v>-2000</v>
      </c>
      <c r="K550" s="1">
        <f t="shared" si="53"/>
        <v>-100</v>
      </c>
      <c r="L550" s="1">
        <v>-2000</v>
      </c>
      <c r="M550" s="1">
        <v>-2000</v>
      </c>
      <c r="N550" s="1">
        <f t="shared" si="52"/>
        <v>0</v>
      </c>
      <c r="O550" s="1">
        <f t="shared" si="54"/>
        <v>0</v>
      </c>
    </row>
    <row r="551" spans="1:16" outlineLevel="2" x14ac:dyDescent="0.2">
      <c r="A551" t="s">
        <v>0</v>
      </c>
      <c r="B551" t="s">
        <v>378</v>
      </c>
      <c r="C551" t="s">
        <v>378</v>
      </c>
      <c r="D551" t="s">
        <v>379</v>
      </c>
      <c r="E551" t="s">
        <v>340</v>
      </c>
      <c r="F551" t="s">
        <v>341</v>
      </c>
      <c r="G551" t="s">
        <v>5</v>
      </c>
      <c r="H551" s="1">
        <v>-500</v>
      </c>
      <c r="I551" s="1">
        <v>-516.57000000000005</v>
      </c>
      <c r="J551" s="1">
        <f t="shared" si="51"/>
        <v>16.57000000000005</v>
      </c>
      <c r="K551" s="1">
        <f t="shared" si="53"/>
        <v>3.3140000000000214</v>
      </c>
      <c r="L551" s="1">
        <v>-500</v>
      </c>
      <c r="M551" s="1">
        <v>-516.57000000000005</v>
      </c>
      <c r="N551" s="1">
        <f t="shared" si="52"/>
        <v>16.57000000000005</v>
      </c>
      <c r="O551" s="1">
        <f t="shared" si="54"/>
        <v>3.3140000000000214</v>
      </c>
    </row>
    <row r="552" spans="1:16" outlineLevel="2" x14ac:dyDescent="0.2">
      <c r="A552" t="s">
        <v>0</v>
      </c>
      <c r="B552" t="s">
        <v>378</v>
      </c>
      <c r="C552" t="s">
        <v>378</v>
      </c>
      <c r="D552" t="s">
        <v>379</v>
      </c>
      <c r="E552" t="s">
        <v>188</v>
      </c>
      <c r="F552" t="s">
        <v>131</v>
      </c>
      <c r="G552" t="s">
        <v>5</v>
      </c>
      <c r="H552" s="1">
        <v>-3700</v>
      </c>
      <c r="I552" s="1">
        <v>-3518.71</v>
      </c>
      <c r="J552" s="1">
        <f t="shared" si="51"/>
        <v>-181.28999999999996</v>
      </c>
      <c r="K552" s="1">
        <f t="shared" si="53"/>
        <v>-4.899729729729728</v>
      </c>
      <c r="L552" s="1">
        <v>-3700</v>
      </c>
      <c r="M552" s="1">
        <v>-3518.71</v>
      </c>
      <c r="N552" s="1">
        <f t="shared" si="52"/>
        <v>-181.28999999999996</v>
      </c>
      <c r="O552" s="1">
        <f t="shared" si="54"/>
        <v>-4.899729729729728</v>
      </c>
    </row>
    <row r="553" spans="1:16" s="14" customFormat="1" outlineLevel="2" x14ac:dyDescent="0.2">
      <c r="A553" s="14" t="s">
        <v>0</v>
      </c>
      <c r="B553" s="14" t="s">
        <v>378</v>
      </c>
      <c r="C553" s="14" t="s">
        <v>378</v>
      </c>
      <c r="D553" s="14" t="s">
        <v>379</v>
      </c>
      <c r="E553" s="14" t="s">
        <v>217</v>
      </c>
      <c r="F553" s="14" t="s">
        <v>218</v>
      </c>
      <c r="G553" s="14" t="s">
        <v>379</v>
      </c>
      <c r="H553" s="15">
        <v>0</v>
      </c>
      <c r="I553" s="15">
        <v>0</v>
      </c>
      <c r="J553" s="15">
        <f t="shared" si="51"/>
        <v>0</v>
      </c>
      <c r="K553" s="15">
        <f t="shared" si="53"/>
        <v>0</v>
      </c>
      <c r="L553" s="15">
        <v>180000</v>
      </c>
      <c r="M553" s="15">
        <v>180468.88</v>
      </c>
      <c r="N553" s="15">
        <f t="shared" si="52"/>
        <v>-468.88000000000466</v>
      </c>
      <c r="O553" s="15">
        <f t="shared" si="54"/>
        <v>0.26048888888890076</v>
      </c>
      <c r="P553" s="22"/>
    </row>
    <row r="554" spans="1:16" s="14" customFormat="1" outlineLevel="2" x14ac:dyDescent="0.2">
      <c r="A554" s="14" t="s">
        <v>0</v>
      </c>
      <c r="B554" s="14" t="s">
        <v>378</v>
      </c>
      <c r="C554" s="14" t="s">
        <v>378</v>
      </c>
      <c r="D554" s="14" t="s">
        <v>379</v>
      </c>
      <c r="E554" s="14" t="s">
        <v>344</v>
      </c>
      <c r="F554" s="14" t="s">
        <v>345</v>
      </c>
      <c r="G554" s="14" t="s">
        <v>379</v>
      </c>
      <c r="H554" s="15">
        <v>-52000</v>
      </c>
      <c r="I554" s="15">
        <v>0</v>
      </c>
      <c r="J554" s="15">
        <f t="shared" si="51"/>
        <v>-52000</v>
      </c>
      <c r="K554" s="15">
        <f t="shared" si="53"/>
        <v>-100</v>
      </c>
      <c r="L554" s="15">
        <v>-52000</v>
      </c>
      <c r="M554" s="15">
        <v>0</v>
      </c>
      <c r="N554" s="15">
        <f t="shared" si="52"/>
        <v>-52000</v>
      </c>
      <c r="O554" s="15">
        <f t="shared" si="54"/>
        <v>-100</v>
      </c>
      <c r="P554" s="22"/>
    </row>
    <row r="555" spans="1:16" s="4" customFormat="1" outlineLevel="1" x14ac:dyDescent="0.2">
      <c r="B555" s="4" t="s">
        <v>501</v>
      </c>
      <c r="H555" s="5">
        <f>SUBTOTAL(9,H556:H598)</f>
        <v>-20900</v>
      </c>
      <c r="I555" s="5">
        <f>SUBTOTAL(9,I556:I598)</f>
        <v>-25550.650000000034</v>
      </c>
      <c r="J555" s="5">
        <f t="shared" si="51"/>
        <v>4650.6500000000342</v>
      </c>
      <c r="K555" s="5">
        <f t="shared" si="53"/>
        <v>22.251913875598234</v>
      </c>
      <c r="L555" s="5">
        <f>SUBTOTAL(9,L556:L598)</f>
        <v>116000</v>
      </c>
      <c r="M555" s="5">
        <f>SUBTOTAL(9,M556:M598)</f>
        <v>119073.4299999997</v>
      </c>
      <c r="N555" s="5">
        <f t="shared" si="52"/>
        <v>-3073.429999999702</v>
      </c>
      <c r="O555" s="5">
        <f t="shared" si="54"/>
        <v>2.649508620689403</v>
      </c>
      <c r="P555" s="18"/>
    </row>
    <row r="556" spans="1:16" outlineLevel="2" x14ac:dyDescent="0.2">
      <c r="A556" t="s">
        <v>0</v>
      </c>
      <c r="B556" t="s">
        <v>382</v>
      </c>
      <c r="C556" t="s">
        <v>382</v>
      </c>
      <c r="D556" t="s">
        <v>383</v>
      </c>
      <c r="E556" t="s">
        <v>313</v>
      </c>
      <c r="F556" t="s">
        <v>314</v>
      </c>
      <c r="G556" t="s">
        <v>5</v>
      </c>
      <c r="H556" s="1">
        <v>0</v>
      </c>
      <c r="I556" s="1">
        <v>0</v>
      </c>
      <c r="J556" s="1">
        <f t="shared" si="51"/>
        <v>0</v>
      </c>
      <c r="K556" s="1">
        <f t="shared" si="53"/>
        <v>0</v>
      </c>
      <c r="L556" s="1">
        <v>4300</v>
      </c>
      <c r="M556" s="1">
        <v>4280</v>
      </c>
      <c r="N556" s="1">
        <f t="shared" si="52"/>
        <v>20</v>
      </c>
      <c r="O556" s="1">
        <f t="shared" si="54"/>
        <v>-0.46511627906976116</v>
      </c>
    </row>
    <row r="557" spans="1:16" outlineLevel="2" x14ac:dyDescent="0.2">
      <c r="A557" t="s">
        <v>0</v>
      </c>
      <c r="B557" t="s">
        <v>382</v>
      </c>
      <c r="C557" t="s">
        <v>382</v>
      </c>
      <c r="D557" t="s">
        <v>383</v>
      </c>
      <c r="E557" t="s">
        <v>35</v>
      </c>
      <c r="F557" t="s">
        <v>36</v>
      </c>
      <c r="G557" t="s">
        <v>5</v>
      </c>
      <c r="H557" s="1">
        <v>0</v>
      </c>
      <c r="I557" s="1">
        <v>0</v>
      </c>
      <c r="J557" s="1">
        <f t="shared" si="51"/>
        <v>0</v>
      </c>
      <c r="K557" s="1">
        <f t="shared" si="53"/>
        <v>0</v>
      </c>
      <c r="L557" s="1">
        <v>5000</v>
      </c>
      <c r="M557" s="1">
        <v>3088.16</v>
      </c>
      <c r="N557" s="1">
        <f t="shared" si="52"/>
        <v>1911.8400000000001</v>
      </c>
      <c r="O557" s="1">
        <f t="shared" si="54"/>
        <v>-38.236800000000002</v>
      </c>
    </row>
    <row r="558" spans="1:16" outlineLevel="2" x14ac:dyDescent="0.2">
      <c r="A558" t="s">
        <v>0</v>
      </c>
      <c r="B558" t="s">
        <v>382</v>
      </c>
      <c r="C558" t="s">
        <v>382</v>
      </c>
      <c r="D558" t="s">
        <v>383</v>
      </c>
      <c r="E558" t="s">
        <v>39</v>
      </c>
      <c r="F558" t="s">
        <v>40</v>
      </c>
      <c r="G558" t="s">
        <v>5</v>
      </c>
      <c r="H558" s="1">
        <v>0</v>
      </c>
      <c r="I558" s="1">
        <v>0</v>
      </c>
      <c r="J558" s="1">
        <f t="shared" si="51"/>
        <v>0</v>
      </c>
      <c r="K558" s="1">
        <f t="shared" si="53"/>
        <v>0</v>
      </c>
      <c r="L558" s="1">
        <v>26900</v>
      </c>
      <c r="M558" s="1">
        <v>26742.9</v>
      </c>
      <c r="N558" s="1">
        <f t="shared" si="52"/>
        <v>157.09999999999854</v>
      </c>
      <c r="O558" s="1">
        <f t="shared" si="54"/>
        <v>-0.58401486988847751</v>
      </c>
    </row>
    <row r="559" spans="1:16" outlineLevel="2" x14ac:dyDescent="0.2">
      <c r="A559" t="s">
        <v>0</v>
      </c>
      <c r="B559" t="s">
        <v>382</v>
      </c>
      <c r="C559" t="s">
        <v>382</v>
      </c>
      <c r="D559" t="s">
        <v>383</v>
      </c>
      <c r="E559" t="s">
        <v>41</v>
      </c>
      <c r="F559" t="s">
        <v>42</v>
      </c>
      <c r="G559" t="s">
        <v>5</v>
      </c>
      <c r="H559" s="1">
        <v>6000</v>
      </c>
      <c r="I559" s="1">
        <v>5861.21</v>
      </c>
      <c r="J559" s="1">
        <f t="shared" si="51"/>
        <v>138.78999999999996</v>
      </c>
      <c r="K559" s="1">
        <f t="shared" si="53"/>
        <v>-2.3131666666666604</v>
      </c>
      <c r="L559" s="1">
        <v>6000</v>
      </c>
      <c r="M559" s="1">
        <v>5861.21</v>
      </c>
      <c r="N559" s="1">
        <f t="shared" si="52"/>
        <v>138.78999999999996</v>
      </c>
      <c r="O559" s="1">
        <f t="shared" si="54"/>
        <v>-2.3131666666666604</v>
      </c>
    </row>
    <row r="560" spans="1:16" outlineLevel="2" x14ac:dyDescent="0.2">
      <c r="A560" t="s">
        <v>0</v>
      </c>
      <c r="B560" t="s">
        <v>382</v>
      </c>
      <c r="C560" t="s">
        <v>382</v>
      </c>
      <c r="D560" t="s">
        <v>383</v>
      </c>
      <c r="E560" t="s">
        <v>174</v>
      </c>
      <c r="F560" t="s">
        <v>175</v>
      </c>
      <c r="G560" t="s">
        <v>5</v>
      </c>
      <c r="H560" s="1">
        <v>4000</v>
      </c>
      <c r="I560" s="1">
        <v>2223.21</v>
      </c>
      <c r="J560" s="1">
        <f t="shared" si="51"/>
        <v>1776.79</v>
      </c>
      <c r="K560" s="1">
        <f t="shared" si="53"/>
        <v>-44.419750000000001</v>
      </c>
      <c r="L560" s="1">
        <v>4000</v>
      </c>
      <c r="M560" s="1">
        <v>2223.21</v>
      </c>
      <c r="N560" s="1">
        <f t="shared" si="52"/>
        <v>1776.79</v>
      </c>
      <c r="O560" s="1">
        <f t="shared" si="54"/>
        <v>-44.419750000000001</v>
      </c>
    </row>
    <row r="561" spans="1:16" outlineLevel="2" x14ac:dyDescent="0.2">
      <c r="A561" t="s">
        <v>0</v>
      </c>
      <c r="B561" t="s">
        <v>382</v>
      </c>
      <c r="C561" t="s">
        <v>382</v>
      </c>
      <c r="D561" t="s">
        <v>383</v>
      </c>
      <c r="E561" t="s">
        <v>45</v>
      </c>
      <c r="F561" t="s">
        <v>46</v>
      </c>
      <c r="G561" t="s">
        <v>5</v>
      </c>
      <c r="H561" s="1">
        <v>5100</v>
      </c>
      <c r="I561" s="1">
        <v>5134.03</v>
      </c>
      <c r="J561" s="1">
        <f t="shared" si="51"/>
        <v>-34.029999999999745</v>
      </c>
      <c r="K561" s="1">
        <f t="shared" si="53"/>
        <v>0.6672549019607743</v>
      </c>
      <c r="L561" s="1">
        <v>5100</v>
      </c>
      <c r="M561" s="1">
        <v>5134.03</v>
      </c>
      <c r="N561" s="1">
        <f t="shared" si="52"/>
        <v>-34.029999999999745</v>
      </c>
      <c r="O561" s="1">
        <f t="shared" si="54"/>
        <v>0.6672549019607743</v>
      </c>
    </row>
    <row r="562" spans="1:16" outlineLevel="2" x14ac:dyDescent="0.2">
      <c r="A562" t="s">
        <v>0</v>
      </c>
      <c r="B562" t="s">
        <v>382</v>
      </c>
      <c r="C562" t="s">
        <v>382</v>
      </c>
      <c r="D562" t="s">
        <v>383</v>
      </c>
      <c r="E562" t="s">
        <v>55</v>
      </c>
      <c r="F562" t="s">
        <v>56</v>
      </c>
      <c r="G562" t="s">
        <v>5</v>
      </c>
      <c r="H562" s="1">
        <v>13000</v>
      </c>
      <c r="I562" s="1">
        <v>13769.42</v>
      </c>
      <c r="J562" s="1">
        <f t="shared" si="51"/>
        <v>-769.42000000000007</v>
      </c>
      <c r="K562" s="1">
        <f t="shared" si="53"/>
        <v>5.9186153846153786</v>
      </c>
      <c r="L562" s="1">
        <v>13000</v>
      </c>
      <c r="M562" s="1">
        <v>13769.42</v>
      </c>
      <c r="N562" s="1">
        <f t="shared" si="52"/>
        <v>-769.42000000000007</v>
      </c>
      <c r="O562" s="1">
        <f t="shared" si="54"/>
        <v>5.9186153846153786</v>
      </c>
    </row>
    <row r="563" spans="1:16" outlineLevel="2" x14ac:dyDescent="0.2">
      <c r="A563" t="s">
        <v>0</v>
      </c>
      <c r="B563" t="s">
        <v>382</v>
      </c>
      <c r="C563" t="s">
        <v>382</v>
      </c>
      <c r="D563" t="s">
        <v>383</v>
      </c>
      <c r="E563" t="s">
        <v>61</v>
      </c>
      <c r="F563" t="s">
        <v>62</v>
      </c>
      <c r="G563" t="s">
        <v>5</v>
      </c>
      <c r="H563" s="1">
        <v>2100</v>
      </c>
      <c r="I563" s="1">
        <v>2221.4</v>
      </c>
      <c r="J563" s="1">
        <f t="shared" si="51"/>
        <v>-121.40000000000009</v>
      </c>
      <c r="K563" s="1">
        <f t="shared" si="53"/>
        <v>5.7809523809523711</v>
      </c>
      <c r="L563" s="1">
        <v>2100</v>
      </c>
      <c r="M563" s="1">
        <v>2221.4</v>
      </c>
      <c r="N563" s="1">
        <f t="shared" si="52"/>
        <v>-121.40000000000009</v>
      </c>
      <c r="O563" s="1">
        <f t="shared" si="54"/>
        <v>5.7809523809523711</v>
      </c>
    </row>
    <row r="564" spans="1:16" outlineLevel="2" x14ac:dyDescent="0.2">
      <c r="A564" t="s">
        <v>0</v>
      </c>
      <c r="B564" t="s">
        <v>382</v>
      </c>
      <c r="C564" t="s">
        <v>382</v>
      </c>
      <c r="D564" t="s">
        <v>383</v>
      </c>
      <c r="E564" t="s">
        <v>65</v>
      </c>
      <c r="F564" t="s">
        <v>66</v>
      </c>
      <c r="G564" t="s">
        <v>5</v>
      </c>
      <c r="H564" s="1">
        <v>600</v>
      </c>
      <c r="I564" s="1">
        <v>591.64</v>
      </c>
      <c r="J564" s="1">
        <f t="shared" si="51"/>
        <v>8.3600000000000136</v>
      </c>
      <c r="K564" s="1">
        <f t="shared" si="53"/>
        <v>-1.3933333333333309</v>
      </c>
      <c r="L564" s="1">
        <v>600</v>
      </c>
      <c r="M564" s="1">
        <v>591.64</v>
      </c>
      <c r="N564" s="1">
        <f t="shared" si="52"/>
        <v>8.3600000000000136</v>
      </c>
      <c r="O564" s="1">
        <f t="shared" si="54"/>
        <v>-1.3933333333333309</v>
      </c>
    </row>
    <row r="565" spans="1:16" outlineLevel="2" x14ac:dyDescent="0.2">
      <c r="A565" t="s">
        <v>0</v>
      </c>
      <c r="B565" t="s">
        <v>382</v>
      </c>
      <c r="C565" t="s">
        <v>382</v>
      </c>
      <c r="D565" t="s">
        <v>383</v>
      </c>
      <c r="E565" t="s">
        <v>3</v>
      </c>
      <c r="F565" t="s">
        <v>4</v>
      </c>
      <c r="G565" t="s">
        <v>5</v>
      </c>
      <c r="H565" s="1">
        <v>3100</v>
      </c>
      <c r="I565" s="1">
        <v>3411.83</v>
      </c>
      <c r="J565" s="1">
        <f t="shared" si="51"/>
        <v>-311.82999999999993</v>
      </c>
      <c r="K565" s="1">
        <f t="shared" si="53"/>
        <v>10.059032258064505</v>
      </c>
      <c r="L565" s="1">
        <v>3100</v>
      </c>
      <c r="M565" s="1">
        <v>3411.83</v>
      </c>
      <c r="N565" s="1">
        <f t="shared" si="52"/>
        <v>-311.82999999999993</v>
      </c>
      <c r="O565" s="1">
        <f t="shared" si="54"/>
        <v>10.059032258064505</v>
      </c>
    </row>
    <row r="566" spans="1:16" outlineLevel="2" x14ac:dyDescent="0.2">
      <c r="A566" t="s">
        <v>0</v>
      </c>
      <c r="B566" t="s">
        <v>382</v>
      </c>
      <c r="C566" t="s">
        <v>382</v>
      </c>
      <c r="D566" t="s">
        <v>383</v>
      </c>
      <c r="E566" t="s">
        <v>69</v>
      </c>
      <c r="F566" t="s">
        <v>70</v>
      </c>
      <c r="G566" t="s">
        <v>5</v>
      </c>
      <c r="H566" s="1">
        <v>0</v>
      </c>
      <c r="I566" s="1">
        <v>1190.94</v>
      </c>
      <c r="J566" s="1">
        <f t="shared" si="51"/>
        <v>-1190.94</v>
      </c>
      <c r="K566" s="1">
        <v>100</v>
      </c>
      <c r="L566" s="1">
        <v>0</v>
      </c>
      <c r="M566" s="1">
        <v>0</v>
      </c>
      <c r="N566" s="1">
        <f t="shared" si="52"/>
        <v>0</v>
      </c>
      <c r="O566" s="1">
        <f t="shared" si="54"/>
        <v>0</v>
      </c>
    </row>
    <row r="567" spans="1:16" outlineLevel="2" x14ac:dyDescent="0.2">
      <c r="A567" t="s">
        <v>0</v>
      </c>
      <c r="B567" t="s">
        <v>382</v>
      </c>
      <c r="C567" t="s">
        <v>382</v>
      </c>
      <c r="D567" t="s">
        <v>383</v>
      </c>
      <c r="E567" t="s">
        <v>71</v>
      </c>
      <c r="F567" t="s">
        <v>72</v>
      </c>
      <c r="G567" t="s">
        <v>5</v>
      </c>
      <c r="H567" s="1">
        <v>32000</v>
      </c>
      <c r="I567" s="1">
        <v>29790.23</v>
      </c>
      <c r="J567" s="1">
        <f t="shared" si="51"/>
        <v>2209.7700000000004</v>
      </c>
      <c r="K567" s="1">
        <f t="shared" si="53"/>
        <v>-6.9055312499999957</v>
      </c>
      <c r="L567" s="1">
        <v>32000</v>
      </c>
      <c r="M567" s="1">
        <v>29816.09</v>
      </c>
      <c r="N567" s="1">
        <f t="shared" si="52"/>
        <v>2183.91</v>
      </c>
      <c r="O567" s="1">
        <f t="shared" si="54"/>
        <v>-6.8247187500000024</v>
      </c>
    </row>
    <row r="568" spans="1:16" outlineLevel="2" x14ac:dyDescent="0.2">
      <c r="A568" t="s">
        <v>0</v>
      </c>
      <c r="B568" t="s">
        <v>382</v>
      </c>
      <c r="C568" t="s">
        <v>382</v>
      </c>
      <c r="D568" t="s">
        <v>383</v>
      </c>
      <c r="E568" t="s">
        <v>388</v>
      </c>
      <c r="F568" t="s">
        <v>389</v>
      </c>
      <c r="G568" t="s">
        <v>5</v>
      </c>
      <c r="H568" s="1">
        <v>22000</v>
      </c>
      <c r="I568" s="1">
        <v>15593.45</v>
      </c>
      <c r="J568" s="1">
        <f t="shared" si="51"/>
        <v>6406.5499999999993</v>
      </c>
      <c r="K568" s="1">
        <f t="shared" si="53"/>
        <v>-29.120681818181822</v>
      </c>
      <c r="L568" s="1">
        <v>22000</v>
      </c>
      <c r="M568" s="1">
        <v>15593.45</v>
      </c>
      <c r="N568" s="1">
        <f t="shared" si="52"/>
        <v>6406.5499999999993</v>
      </c>
      <c r="O568" s="1">
        <f t="shared" si="54"/>
        <v>-29.120681818181822</v>
      </c>
    </row>
    <row r="569" spans="1:16" outlineLevel="2" x14ac:dyDescent="0.2">
      <c r="A569" t="s">
        <v>0</v>
      </c>
      <c r="B569" t="s">
        <v>382</v>
      </c>
      <c r="C569" t="s">
        <v>382</v>
      </c>
      <c r="D569" t="s">
        <v>383</v>
      </c>
      <c r="E569" t="s">
        <v>81</v>
      </c>
      <c r="F569" t="s">
        <v>82</v>
      </c>
      <c r="G569" t="s">
        <v>5</v>
      </c>
      <c r="H569" s="1">
        <v>3200</v>
      </c>
      <c r="I569" s="1">
        <v>1978.28</v>
      </c>
      <c r="J569" s="1">
        <f t="shared" si="51"/>
        <v>1221.72</v>
      </c>
      <c r="K569" s="1">
        <f t="shared" si="53"/>
        <v>-38.178750000000008</v>
      </c>
      <c r="L569" s="1">
        <v>3200</v>
      </c>
      <c r="M569" s="1">
        <v>1965.73</v>
      </c>
      <c r="N569" s="1">
        <f t="shared" si="52"/>
        <v>1234.27</v>
      </c>
      <c r="O569" s="1">
        <f t="shared" si="54"/>
        <v>-38.570937499999999</v>
      </c>
    </row>
    <row r="570" spans="1:16" outlineLevel="2" x14ac:dyDescent="0.2">
      <c r="A570" t="s">
        <v>0</v>
      </c>
      <c r="B570" t="s">
        <v>382</v>
      </c>
      <c r="C570" t="s">
        <v>382</v>
      </c>
      <c r="D570" t="s">
        <v>383</v>
      </c>
      <c r="E570" t="s">
        <v>85</v>
      </c>
      <c r="F570" t="s">
        <v>86</v>
      </c>
      <c r="G570" t="s">
        <v>5</v>
      </c>
      <c r="H570" s="1">
        <v>31600</v>
      </c>
      <c r="I570" s="1">
        <v>31414.98</v>
      </c>
      <c r="J570" s="1">
        <f t="shared" si="51"/>
        <v>185.02000000000044</v>
      </c>
      <c r="K570" s="1">
        <f t="shared" si="53"/>
        <v>-0.58550632911392597</v>
      </c>
      <c r="L570" s="1">
        <v>31600</v>
      </c>
      <c r="M570" s="1">
        <v>31414.98</v>
      </c>
      <c r="N570" s="1">
        <f t="shared" si="52"/>
        <v>185.02000000000044</v>
      </c>
      <c r="O570" s="1">
        <f t="shared" si="54"/>
        <v>-0.58550632911392597</v>
      </c>
    </row>
    <row r="571" spans="1:16" outlineLevel="2" x14ac:dyDescent="0.2">
      <c r="A571" t="s">
        <v>0</v>
      </c>
      <c r="B571" t="s">
        <v>382</v>
      </c>
      <c r="C571" t="s">
        <v>382</v>
      </c>
      <c r="D571" t="s">
        <v>383</v>
      </c>
      <c r="E571" t="s">
        <v>6</v>
      </c>
      <c r="F571" t="s">
        <v>7</v>
      </c>
      <c r="G571" t="s">
        <v>5</v>
      </c>
      <c r="H571" s="1">
        <v>1600</v>
      </c>
      <c r="I571" s="1">
        <v>1501.04</v>
      </c>
      <c r="J571" s="1">
        <f t="shared" si="51"/>
        <v>98.960000000000036</v>
      </c>
      <c r="K571" s="1">
        <f t="shared" si="53"/>
        <v>-6.1850000000000023</v>
      </c>
      <c r="L571" s="1">
        <v>1600</v>
      </c>
      <c r="M571" s="1">
        <v>1501.04</v>
      </c>
      <c r="N571" s="1">
        <f t="shared" si="52"/>
        <v>98.960000000000036</v>
      </c>
      <c r="O571" s="1">
        <f t="shared" si="54"/>
        <v>-6.1850000000000023</v>
      </c>
    </row>
    <row r="572" spans="1:16" outlineLevel="2" x14ac:dyDescent="0.2">
      <c r="A572" t="s">
        <v>0</v>
      </c>
      <c r="B572" t="s">
        <v>382</v>
      </c>
      <c r="C572" t="s">
        <v>382</v>
      </c>
      <c r="D572" t="s">
        <v>383</v>
      </c>
      <c r="E572" t="s">
        <v>89</v>
      </c>
      <c r="F572" t="s">
        <v>90</v>
      </c>
      <c r="G572" t="s">
        <v>5</v>
      </c>
      <c r="H572" s="1">
        <v>8900</v>
      </c>
      <c r="I572" s="1">
        <v>8649.7000000000007</v>
      </c>
      <c r="J572" s="1">
        <f t="shared" si="51"/>
        <v>250.29999999999927</v>
      </c>
      <c r="K572" s="1">
        <f t="shared" si="53"/>
        <v>-2.8123595505617942</v>
      </c>
      <c r="L572" s="1">
        <v>0</v>
      </c>
      <c r="M572" s="1">
        <v>0</v>
      </c>
      <c r="N572" s="1">
        <f t="shared" si="52"/>
        <v>0</v>
      </c>
      <c r="O572" s="1">
        <f t="shared" si="54"/>
        <v>0</v>
      </c>
    </row>
    <row r="573" spans="1:16" outlineLevel="2" x14ac:dyDescent="0.2">
      <c r="A573" t="s">
        <v>0</v>
      </c>
      <c r="B573" t="s">
        <v>382</v>
      </c>
      <c r="C573" t="s">
        <v>382</v>
      </c>
      <c r="D573" t="s">
        <v>383</v>
      </c>
      <c r="E573" t="s">
        <v>390</v>
      </c>
      <c r="F573" t="s">
        <v>391</v>
      </c>
      <c r="G573" t="s">
        <v>5</v>
      </c>
      <c r="H573" s="1">
        <v>109600</v>
      </c>
      <c r="I573" s="1">
        <v>108515.19</v>
      </c>
      <c r="J573" s="1">
        <f t="shared" si="51"/>
        <v>1084.8099999999977</v>
      </c>
      <c r="K573" s="1">
        <f t="shared" si="53"/>
        <v>-0.98979014598540971</v>
      </c>
      <c r="L573" s="1">
        <v>0</v>
      </c>
      <c r="M573" s="1">
        <v>0</v>
      </c>
      <c r="N573" s="1">
        <f t="shared" si="52"/>
        <v>0</v>
      </c>
      <c r="O573" s="1">
        <f t="shared" si="54"/>
        <v>0</v>
      </c>
    </row>
    <row r="574" spans="1:16" outlineLevel="2" x14ac:dyDescent="0.2">
      <c r="A574" t="s">
        <v>0</v>
      </c>
      <c r="B574" t="s">
        <v>382</v>
      </c>
      <c r="C574" t="s">
        <v>382</v>
      </c>
      <c r="D574" t="s">
        <v>383</v>
      </c>
      <c r="E574" t="s">
        <v>95</v>
      </c>
      <c r="F574" t="s">
        <v>96</v>
      </c>
      <c r="G574" t="s">
        <v>5</v>
      </c>
      <c r="H574" s="1">
        <v>2900</v>
      </c>
      <c r="I574" s="1">
        <v>2784.69</v>
      </c>
      <c r="J574" s="1">
        <f t="shared" si="51"/>
        <v>115.30999999999995</v>
      </c>
      <c r="K574" s="1">
        <f t="shared" si="53"/>
        <v>-3.9762068965517301</v>
      </c>
      <c r="L574" s="1">
        <v>0</v>
      </c>
      <c r="M574" s="1">
        <v>0</v>
      </c>
      <c r="N574" s="1">
        <f t="shared" si="52"/>
        <v>0</v>
      </c>
      <c r="O574" s="1">
        <f t="shared" si="54"/>
        <v>0</v>
      </c>
    </row>
    <row r="575" spans="1:16" outlineLevel="2" x14ac:dyDescent="0.2">
      <c r="A575" t="s">
        <v>0</v>
      </c>
      <c r="B575" t="s">
        <v>382</v>
      </c>
      <c r="C575" t="s">
        <v>382</v>
      </c>
      <c r="D575" t="s">
        <v>383</v>
      </c>
      <c r="E575" t="s">
        <v>97</v>
      </c>
      <c r="F575" t="s">
        <v>98</v>
      </c>
      <c r="G575" t="s">
        <v>5</v>
      </c>
      <c r="H575" s="1">
        <v>700</v>
      </c>
      <c r="I575" s="1">
        <v>535</v>
      </c>
      <c r="J575" s="1">
        <f t="shared" si="51"/>
        <v>165</v>
      </c>
      <c r="K575" s="1">
        <f t="shared" si="53"/>
        <v>-23.571428571428584</v>
      </c>
      <c r="L575" s="1">
        <v>0</v>
      </c>
      <c r="M575" s="1">
        <v>0</v>
      </c>
      <c r="N575" s="1">
        <f t="shared" si="52"/>
        <v>0</v>
      </c>
      <c r="O575" s="1">
        <f t="shared" si="54"/>
        <v>0</v>
      </c>
    </row>
    <row r="576" spans="1:16" s="11" customFormat="1" outlineLevel="2" x14ac:dyDescent="0.2">
      <c r="A576" s="11" t="s">
        <v>0</v>
      </c>
      <c r="B576" s="11" t="s">
        <v>382</v>
      </c>
      <c r="C576" s="11" t="s">
        <v>382</v>
      </c>
      <c r="D576" s="11" t="s">
        <v>383</v>
      </c>
      <c r="E576" s="11" t="s">
        <v>99</v>
      </c>
      <c r="F576" s="11" t="s">
        <v>100</v>
      </c>
      <c r="G576" s="11" t="s">
        <v>5</v>
      </c>
      <c r="H576" s="12">
        <v>11000</v>
      </c>
      <c r="I576" s="12">
        <v>16884.87</v>
      </c>
      <c r="J576" s="12">
        <f t="shared" si="51"/>
        <v>-5884.869999999999</v>
      </c>
      <c r="K576" s="12">
        <f t="shared" si="53"/>
        <v>53.498818181818166</v>
      </c>
      <c r="L576" s="12">
        <v>0</v>
      </c>
      <c r="M576" s="12">
        <v>0</v>
      </c>
      <c r="N576" s="12">
        <f t="shared" si="52"/>
        <v>0</v>
      </c>
      <c r="O576" s="12">
        <f t="shared" si="54"/>
        <v>0</v>
      </c>
      <c r="P576" s="20" t="s">
        <v>580</v>
      </c>
    </row>
    <row r="577" spans="1:16" outlineLevel="2" x14ac:dyDescent="0.2">
      <c r="A577" t="s">
        <v>0</v>
      </c>
      <c r="B577" t="s">
        <v>382</v>
      </c>
      <c r="C577" t="s">
        <v>382</v>
      </c>
      <c r="D577" t="s">
        <v>383</v>
      </c>
      <c r="E577" t="s">
        <v>105</v>
      </c>
      <c r="F577" t="s">
        <v>106</v>
      </c>
      <c r="G577" t="s">
        <v>5</v>
      </c>
      <c r="H577" s="1">
        <v>4200</v>
      </c>
      <c r="I577" s="1">
        <v>4209</v>
      </c>
      <c r="J577" s="1">
        <f t="shared" si="51"/>
        <v>-9</v>
      </c>
      <c r="K577" s="1">
        <f t="shared" si="53"/>
        <v>0.21428571428572241</v>
      </c>
      <c r="L577" s="1">
        <v>4200</v>
      </c>
      <c r="M577" s="1">
        <v>4209</v>
      </c>
      <c r="N577" s="1">
        <f t="shared" si="52"/>
        <v>-9</v>
      </c>
      <c r="O577" s="1">
        <f t="shared" si="54"/>
        <v>0.21428571428572241</v>
      </c>
    </row>
    <row r="578" spans="1:16" outlineLevel="2" x14ac:dyDescent="0.2">
      <c r="A578" t="s">
        <v>0</v>
      </c>
      <c r="B578" t="s">
        <v>382</v>
      </c>
      <c r="C578" t="s">
        <v>382</v>
      </c>
      <c r="D578" t="s">
        <v>383</v>
      </c>
      <c r="E578" t="s">
        <v>392</v>
      </c>
      <c r="F578" t="s">
        <v>124</v>
      </c>
      <c r="G578" t="s">
        <v>5</v>
      </c>
      <c r="H578" s="1">
        <v>15200</v>
      </c>
      <c r="I578" s="1">
        <v>18121.400000000001</v>
      </c>
      <c r="J578" s="1">
        <f t="shared" ref="J578:J620" si="55">H578-I578</f>
        <v>-2921.4000000000015</v>
      </c>
      <c r="K578" s="1">
        <f t="shared" si="53"/>
        <v>19.219736842105277</v>
      </c>
      <c r="L578" s="1">
        <v>15200</v>
      </c>
      <c r="M578" s="1">
        <v>18121.400000000001</v>
      </c>
      <c r="N578" s="1">
        <f t="shared" ref="N578:N620" si="56">L578-M578</f>
        <v>-2921.4000000000015</v>
      </c>
      <c r="O578" s="1">
        <f t="shared" si="54"/>
        <v>19.219736842105277</v>
      </c>
    </row>
    <row r="579" spans="1:16" outlineLevel="2" x14ac:dyDescent="0.2">
      <c r="A579" t="s">
        <v>0</v>
      </c>
      <c r="B579" t="s">
        <v>382</v>
      </c>
      <c r="C579" t="s">
        <v>382</v>
      </c>
      <c r="D579" t="s">
        <v>383</v>
      </c>
      <c r="E579" t="s">
        <v>393</v>
      </c>
      <c r="F579" t="s">
        <v>124</v>
      </c>
      <c r="G579" t="s">
        <v>5</v>
      </c>
      <c r="H579" s="1">
        <v>8400</v>
      </c>
      <c r="I579" s="1">
        <v>7852.46</v>
      </c>
      <c r="J579" s="1">
        <f t="shared" si="55"/>
        <v>547.54</v>
      </c>
      <c r="K579" s="1">
        <f t="shared" si="53"/>
        <v>-6.5183333333333309</v>
      </c>
      <c r="L579" s="1">
        <v>8400</v>
      </c>
      <c r="M579" s="1">
        <v>7852.46</v>
      </c>
      <c r="N579" s="1">
        <f t="shared" si="56"/>
        <v>547.54</v>
      </c>
      <c r="O579" s="1">
        <f t="shared" si="54"/>
        <v>-6.5183333333333309</v>
      </c>
    </row>
    <row r="580" spans="1:16" outlineLevel="2" x14ac:dyDescent="0.2">
      <c r="A580" t="s">
        <v>0</v>
      </c>
      <c r="B580" t="s">
        <v>382</v>
      </c>
      <c r="C580" t="s">
        <v>382</v>
      </c>
      <c r="D580" t="s">
        <v>383</v>
      </c>
      <c r="E580" t="s">
        <v>107</v>
      </c>
      <c r="F580" t="s">
        <v>108</v>
      </c>
      <c r="G580" t="s">
        <v>5</v>
      </c>
      <c r="H580" s="1">
        <v>100</v>
      </c>
      <c r="I580" s="1">
        <v>81</v>
      </c>
      <c r="J580" s="1">
        <f t="shared" si="55"/>
        <v>19</v>
      </c>
      <c r="K580" s="1">
        <f t="shared" si="53"/>
        <v>-19</v>
      </c>
      <c r="L580" s="1">
        <v>100</v>
      </c>
      <c r="M580" s="1">
        <v>81</v>
      </c>
      <c r="N580" s="1">
        <f t="shared" si="56"/>
        <v>19</v>
      </c>
      <c r="O580" s="1">
        <f t="shared" si="54"/>
        <v>-19</v>
      </c>
    </row>
    <row r="581" spans="1:16" s="11" customFormat="1" ht="25.5" outlineLevel="2" x14ac:dyDescent="0.2">
      <c r="A581" s="11" t="s">
        <v>0</v>
      </c>
      <c r="B581" s="11" t="s">
        <v>382</v>
      </c>
      <c r="C581" s="11" t="s">
        <v>382</v>
      </c>
      <c r="D581" s="11" t="s">
        <v>383</v>
      </c>
      <c r="E581" s="11" t="s">
        <v>109</v>
      </c>
      <c r="F581" s="11" t="s">
        <v>12</v>
      </c>
      <c r="G581" s="11" t="s">
        <v>5</v>
      </c>
      <c r="H581" s="12">
        <v>9500</v>
      </c>
      <c r="I581" s="12">
        <v>15156.85</v>
      </c>
      <c r="J581" s="12">
        <f t="shared" si="55"/>
        <v>-5656.85</v>
      </c>
      <c r="K581" s="12">
        <f t="shared" ref="K581:K623" si="57">IF(J581=0,0,(I581/H581*100)-100)</f>
        <v>59.545789473684209</v>
      </c>
      <c r="L581" s="12">
        <v>9500</v>
      </c>
      <c r="M581" s="12">
        <v>15156.85</v>
      </c>
      <c r="N581" s="12">
        <f t="shared" si="56"/>
        <v>-5656.85</v>
      </c>
      <c r="O581" s="12">
        <f t="shared" si="54"/>
        <v>59.545789473684209</v>
      </c>
      <c r="P581" s="20" t="s">
        <v>632</v>
      </c>
    </row>
    <row r="582" spans="1:16" outlineLevel="2" x14ac:dyDescent="0.2">
      <c r="A582" t="s">
        <v>0</v>
      </c>
      <c r="B582" t="s">
        <v>382</v>
      </c>
      <c r="C582" t="s">
        <v>382</v>
      </c>
      <c r="D582" t="s">
        <v>383</v>
      </c>
      <c r="E582" t="s">
        <v>110</v>
      </c>
      <c r="F582" t="s">
        <v>111</v>
      </c>
      <c r="G582" t="s">
        <v>5</v>
      </c>
      <c r="H582" s="1">
        <v>2000</v>
      </c>
      <c r="I582" s="1">
        <v>523.61</v>
      </c>
      <c r="J582" s="1">
        <f t="shared" si="55"/>
        <v>1476.3899999999999</v>
      </c>
      <c r="K582" s="1">
        <f t="shared" si="57"/>
        <v>-73.819500000000005</v>
      </c>
      <c r="L582" s="1">
        <v>2000</v>
      </c>
      <c r="M582" s="1">
        <v>873.61</v>
      </c>
      <c r="N582" s="1">
        <f t="shared" si="56"/>
        <v>1126.3899999999999</v>
      </c>
      <c r="O582" s="1">
        <f t="shared" si="54"/>
        <v>-56.319499999999998</v>
      </c>
    </row>
    <row r="583" spans="1:16" outlineLevel="2" x14ac:dyDescent="0.2">
      <c r="A583" t="s">
        <v>0</v>
      </c>
      <c r="B583" t="s">
        <v>382</v>
      </c>
      <c r="C583" t="s">
        <v>382</v>
      </c>
      <c r="D583" t="s">
        <v>383</v>
      </c>
      <c r="E583" t="s">
        <v>394</v>
      </c>
      <c r="F583" t="s">
        <v>395</v>
      </c>
      <c r="G583" t="s">
        <v>5</v>
      </c>
      <c r="H583" s="1">
        <v>500</v>
      </c>
      <c r="I583" s="1">
        <v>333.4</v>
      </c>
      <c r="J583" s="1">
        <f t="shared" si="55"/>
        <v>166.60000000000002</v>
      </c>
      <c r="K583" s="1">
        <f t="shared" si="57"/>
        <v>-33.320000000000007</v>
      </c>
      <c r="L583" s="1">
        <v>500</v>
      </c>
      <c r="M583" s="1">
        <v>333.4</v>
      </c>
      <c r="N583" s="1">
        <f t="shared" si="56"/>
        <v>166.60000000000002</v>
      </c>
      <c r="O583" s="1">
        <f t="shared" ref="O583:O625" si="58">IF(N583=0,0,(M583/L583*100)-100)</f>
        <v>-33.320000000000007</v>
      </c>
    </row>
    <row r="584" spans="1:16" outlineLevel="2" x14ac:dyDescent="0.2">
      <c r="A584" t="s">
        <v>0</v>
      </c>
      <c r="B584" t="s">
        <v>382</v>
      </c>
      <c r="C584" t="s">
        <v>382</v>
      </c>
      <c r="D584" t="s">
        <v>383</v>
      </c>
      <c r="E584" t="s">
        <v>321</v>
      </c>
      <c r="F584" t="s">
        <v>322</v>
      </c>
      <c r="G584" t="s">
        <v>5</v>
      </c>
      <c r="H584" s="1">
        <v>10100</v>
      </c>
      <c r="I584" s="1">
        <v>10026.4</v>
      </c>
      <c r="J584" s="1">
        <f t="shared" si="55"/>
        <v>73.600000000000364</v>
      </c>
      <c r="K584" s="1">
        <f t="shared" si="57"/>
        <v>-0.72871287128712936</v>
      </c>
      <c r="L584" s="1">
        <v>0</v>
      </c>
      <c r="M584" s="1">
        <v>0</v>
      </c>
      <c r="N584" s="1">
        <f t="shared" si="56"/>
        <v>0</v>
      </c>
      <c r="O584" s="1">
        <f t="shared" si="58"/>
        <v>0</v>
      </c>
    </row>
    <row r="585" spans="1:16" outlineLevel="2" x14ac:dyDescent="0.2">
      <c r="A585" t="s">
        <v>0</v>
      </c>
      <c r="B585" t="s">
        <v>382</v>
      </c>
      <c r="C585" t="s">
        <v>382</v>
      </c>
      <c r="D585" t="s">
        <v>383</v>
      </c>
      <c r="E585" t="s">
        <v>112</v>
      </c>
      <c r="F585" t="s">
        <v>113</v>
      </c>
      <c r="G585" t="s">
        <v>5</v>
      </c>
      <c r="H585" s="1">
        <v>0</v>
      </c>
      <c r="I585" s="1">
        <v>0</v>
      </c>
      <c r="J585" s="1">
        <f t="shared" si="55"/>
        <v>0</v>
      </c>
      <c r="K585" s="1">
        <f t="shared" si="57"/>
        <v>0</v>
      </c>
      <c r="L585" s="1">
        <v>-5400</v>
      </c>
      <c r="M585" s="1">
        <v>-7088.97</v>
      </c>
      <c r="N585" s="1">
        <f t="shared" si="56"/>
        <v>1688.9700000000003</v>
      </c>
      <c r="O585" s="1">
        <f t="shared" si="58"/>
        <v>31.277222222222235</v>
      </c>
    </row>
    <row r="586" spans="1:16" outlineLevel="2" x14ac:dyDescent="0.2">
      <c r="A586" t="s">
        <v>0</v>
      </c>
      <c r="B586" t="s">
        <v>382</v>
      </c>
      <c r="C586" t="s">
        <v>382</v>
      </c>
      <c r="D586" t="s">
        <v>383</v>
      </c>
      <c r="E586" t="s">
        <v>119</v>
      </c>
      <c r="F586" t="s">
        <v>120</v>
      </c>
      <c r="G586" t="s">
        <v>5</v>
      </c>
      <c r="H586" s="1">
        <v>-39600</v>
      </c>
      <c r="I586" s="1">
        <v>-37505.96</v>
      </c>
      <c r="J586" s="1">
        <f t="shared" si="55"/>
        <v>-2094.0400000000009</v>
      </c>
      <c r="K586" s="1">
        <f t="shared" si="57"/>
        <v>-5.2879797979798013</v>
      </c>
      <c r="L586" s="1">
        <v>0</v>
      </c>
      <c r="M586" s="1">
        <v>0</v>
      </c>
      <c r="N586" s="1">
        <f t="shared" si="56"/>
        <v>0</v>
      </c>
      <c r="O586" s="1">
        <f t="shared" si="58"/>
        <v>0</v>
      </c>
    </row>
    <row r="587" spans="1:16" outlineLevel="2" x14ac:dyDescent="0.2">
      <c r="A587" t="s">
        <v>0</v>
      </c>
      <c r="B587" t="s">
        <v>382</v>
      </c>
      <c r="C587" t="s">
        <v>382</v>
      </c>
      <c r="D587" t="s">
        <v>383</v>
      </c>
      <c r="E587" t="s">
        <v>128</v>
      </c>
      <c r="F587" t="s">
        <v>129</v>
      </c>
      <c r="G587" t="s">
        <v>5</v>
      </c>
      <c r="H587" s="1">
        <v>-1500</v>
      </c>
      <c r="I587" s="1">
        <v>-3540.34</v>
      </c>
      <c r="J587" s="1">
        <f t="shared" si="55"/>
        <v>2040.3400000000001</v>
      </c>
      <c r="K587" s="1">
        <f t="shared" si="57"/>
        <v>136.02266666666668</v>
      </c>
      <c r="L587" s="1">
        <v>-1500</v>
      </c>
      <c r="M587" s="1">
        <v>-3588.78</v>
      </c>
      <c r="N587" s="1">
        <f t="shared" si="56"/>
        <v>2088.7800000000002</v>
      </c>
      <c r="O587" s="1">
        <f t="shared" si="58"/>
        <v>139.25200000000001</v>
      </c>
    </row>
    <row r="588" spans="1:16" outlineLevel="2" x14ac:dyDescent="0.2">
      <c r="A588" t="s">
        <v>0</v>
      </c>
      <c r="B588" t="s">
        <v>382</v>
      </c>
      <c r="C588" t="s">
        <v>382</v>
      </c>
      <c r="D588" t="s">
        <v>383</v>
      </c>
      <c r="E588" t="s">
        <v>375</v>
      </c>
      <c r="F588" t="s">
        <v>364</v>
      </c>
      <c r="G588" t="s">
        <v>5</v>
      </c>
      <c r="H588" s="1">
        <v>-48000</v>
      </c>
      <c r="I588" s="1">
        <v>-48393.58</v>
      </c>
      <c r="J588" s="1">
        <f t="shared" si="55"/>
        <v>393.58000000000175</v>
      </c>
      <c r="K588" s="1">
        <f t="shared" si="57"/>
        <v>0.81995833333333223</v>
      </c>
      <c r="L588" s="1">
        <v>-48000</v>
      </c>
      <c r="M588" s="1">
        <v>-48728.56</v>
      </c>
      <c r="N588" s="1">
        <f t="shared" si="56"/>
        <v>728.55999999999767</v>
      </c>
      <c r="O588" s="1">
        <f t="shared" si="58"/>
        <v>1.5178333333333285</v>
      </c>
    </row>
    <row r="589" spans="1:16" outlineLevel="2" x14ac:dyDescent="0.2">
      <c r="A589" t="s">
        <v>0</v>
      </c>
      <c r="B589" t="s">
        <v>382</v>
      </c>
      <c r="C589" t="s">
        <v>382</v>
      </c>
      <c r="D589" t="s">
        <v>383</v>
      </c>
      <c r="E589" t="s">
        <v>398</v>
      </c>
      <c r="F589" t="s">
        <v>364</v>
      </c>
      <c r="G589" t="s">
        <v>5</v>
      </c>
      <c r="H589" s="1">
        <v>-230000</v>
      </c>
      <c r="I589" s="1">
        <v>-235259.7</v>
      </c>
      <c r="J589" s="1">
        <f t="shared" si="55"/>
        <v>5259.7000000000116</v>
      </c>
      <c r="K589" s="1">
        <f t="shared" si="57"/>
        <v>2.2868260869565233</v>
      </c>
      <c r="L589" s="1">
        <v>-230000</v>
      </c>
      <c r="M589" s="1">
        <v>-233908.67</v>
      </c>
      <c r="N589" s="1">
        <f t="shared" si="56"/>
        <v>3908.6700000000128</v>
      </c>
      <c r="O589" s="1">
        <f t="shared" si="58"/>
        <v>1.6994217391304431</v>
      </c>
    </row>
    <row r="590" spans="1:16" outlineLevel="2" x14ac:dyDescent="0.2">
      <c r="A590" t="s">
        <v>0</v>
      </c>
      <c r="B590" t="s">
        <v>382</v>
      </c>
      <c r="C590" t="s">
        <v>382</v>
      </c>
      <c r="D590" t="s">
        <v>383</v>
      </c>
      <c r="E590" t="s">
        <v>228</v>
      </c>
      <c r="F590" t="s">
        <v>229</v>
      </c>
      <c r="G590" t="s">
        <v>5</v>
      </c>
      <c r="H590" s="1">
        <v>-9200</v>
      </c>
      <c r="I590" s="1">
        <v>-9206.2999999999993</v>
      </c>
      <c r="J590" s="1">
        <f t="shared" si="55"/>
        <v>6.2999999999992724</v>
      </c>
      <c r="K590" s="1">
        <f t="shared" si="57"/>
        <v>6.8478260869554219E-2</v>
      </c>
      <c r="L590" s="1">
        <v>-9200</v>
      </c>
      <c r="M590" s="1">
        <v>-9206.2999999999993</v>
      </c>
      <c r="N590" s="1">
        <f t="shared" si="56"/>
        <v>6.2999999999992724</v>
      </c>
      <c r="O590" s="1">
        <f t="shared" si="58"/>
        <v>6.8478260869554219E-2</v>
      </c>
    </row>
    <row r="591" spans="1:16" s="14" customFormat="1" outlineLevel="2" x14ac:dyDescent="0.2">
      <c r="A591" s="14" t="s">
        <v>0</v>
      </c>
      <c r="B591" s="14" t="s">
        <v>382</v>
      </c>
      <c r="C591" s="14" t="s">
        <v>382</v>
      </c>
      <c r="D591" s="14" t="s">
        <v>383</v>
      </c>
      <c r="E591" s="14" t="s">
        <v>384</v>
      </c>
      <c r="F591" s="14" t="s">
        <v>385</v>
      </c>
      <c r="G591" s="14" t="s">
        <v>623</v>
      </c>
      <c r="H591" s="15">
        <v>0</v>
      </c>
      <c r="I591" s="15">
        <v>0</v>
      </c>
      <c r="J591" s="15">
        <f t="shared" si="55"/>
        <v>0</v>
      </c>
      <c r="K591" s="15">
        <f t="shared" si="57"/>
        <v>0</v>
      </c>
      <c r="L591" s="15">
        <v>800</v>
      </c>
      <c r="M591" s="15">
        <v>760.88</v>
      </c>
      <c r="N591" s="15">
        <f t="shared" si="56"/>
        <v>39.120000000000005</v>
      </c>
      <c r="O591" s="15">
        <f t="shared" si="58"/>
        <v>-4.8900000000000006</v>
      </c>
      <c r="P591" s="22"/>
    </row>
    <row r="592" spans="1:16" s="14" customFormat="1" outlineLevel="2" x14ac:dyDescent="0.2">
      <c r="A592" s="14" t="s">
        <v>0</v>
      </c>
      <c r="B592" s="14" t="s">
        <v>382</v>
      </c>
      <c r="C592" s="14" t="s">
        <v>382</v>
      </c>
      <c r="D592" s="14" t="s">
        <v>383</v>
      </c>
      <c r="E592" s="14" t="s">
        <v>27</v>
      </c>
      <c r="F592" s="14" t="s">
        <v>28</v>
      </c>
      <c r="G592" s="14" t="s">
        <v>623</v>
      </c>
      <c r="H592" s="15">
        <v>0</v>
      </c>
      <c r="I592" s="15">
        <v>0</v>
      </c>
      <c r="J592" s="15">
        <f t="shared" si="55"/>
        <v>0</v>
      </c>
      <c r="K592" s="15">
        <f t="shared" si="57"/>
        <v>0</v>
      </c>
      <c r="L592" s="15">
        <v>140000</v>
      </c>
      <c r="M592" s="15">
        <v>133995.53</v>
      </c>
      <c r="N592" s="15">
        <f t="shared" si="56"/>
        <v>6004.4700000000012</v>
      </c>
      <c r="O592" s="15">
        <f t="shared" si="58"/>
        <v>-4.2889071428571413</v>
      </c>
      <c r="P592" s="22"/>
    </row>
    <row r="593" spans="1:16" s="14" customFormat="1" outlineLevel="2" x14ac:dyDescent="0.2">
      <c r="A593" s="14" t="s">
        <v>0</v>
      </c>
      <c r="B593" s="14" t="s">
        <v>382</v>
      </c>
      <c r="C593" s="14" t="s">
        <v>382</v>
      </c>
      <c r="D593" s="14" t="s">
        <v>383</v>
      </c>
      <c r="E593" s="14" t="s">
        <v>29</v>
      </c>
      <c r="F593" s="14" t="s">
        <v>30</v>
      </c>
      <c r="G593" s="14" t="s">
        <v>623</v>
      </c>
      <c r="H593" s="15">
        <v>0</v>
      </c>
      <c r="I593" s="15">
        <v>0</v>
      </c>
      <c r="J593" s="15">
        <f t="shared" si="55"/>
        <v>0</v>
      </c>
      <c r="K593" s="15">
        <f t="shared" si="57"/>
        <v>0</v>
      </c>
      <c r="L593" s="15">
        <v>41000</v>
      </c>
      <c r="M593" s="15">
        <v>41586.93</v>
      </c>
      <c r="N593" s="15">
        <f t="shared" si="56"/>
        <v>-586.93000000000029</v>
      </c>
      <c r="O593" s="15">
        <f t="shared" si="58"/>
        <v>1.4315365853658619</v>
      </c>
      <c r="P593" s="22"/>
    </row>
    <row r="594" spans="1:16" s="14" customFormat="1" outlineLevel="2" x14ac:dyDescent="0.2">
      <c r="A594" s="14" t="s">
        <v>0</v>
      </c>
      <c r="B594" s="14" t="s">
        <v>382</v>
      </c>
      <c r="C594" s="14" t="s">
        <v>382</v>
      </c>
      <c r="D594" s="14" t="s">
        <v>383</v>
      </c>
      <c r="E594" s="14" t="s">
        <v>31</v>
      </c>
      <c r="F594" s="14" t="s">
        <v>32</v>
      </c>
      <c r="G594" s="14" t="s">
        <v>623</v>
      </c>
      <c r="H594" s="15">
        <v>0</v>
      </c>
      <c r="I594" s="15">
        <v>0</v>
      </c>
      <c r="J594" s="15">
        <f t="shared" si="55"/>
        <v>0</v>
      </c>
      <c r="K594" s="15">
        <f t="shared" si="57"/>
        <v>0</v>
      </c>
      <c r="L594" s="15">
        <v>1125000</v>
      </c>
      <c r="M594" s="15">
        <v>1122952.1599999999</v>
      </c>
      <c r="N594" s="15">
        <f t="shared" si="56"/>
        <v>2047.8400000000838</v>
      </c>
      <c r="O594" s="15">
        <f t="shared" si="58"/>
        <v>-0.18203022222222387</v>
      </c>
      <c r="P594" s="22"/>
    </row>
    <row r="595" spans="1:16" s="14" customFormat="1" outlineLevel="2" x14ac:dyDescent="0.2">
      <c r="A595" s="14" t="s">
        <v>0</v>
      </c>
      <c r="B595" s="14" t="s">
        <v>382</v>
      </c>
      <c r="C595" s="14" t="s">
        <v>382</v>
      </c>
      <c r="D595" s="14" t="s">
        <v>383</v>
      </c>
      <c r="E595" s="14" t="s">
        <v>386</v>
      </c>
      <c r="F595" s="14" t="s">
        <v>387</v>
      </c>
      <c r="G595" s="14" t="s">
        <v>623</v>
      </c>
      <c r="H595" s="15">
        <v>0</v>
      </c>
      <c r="I595" s="15">
        <v>0</v>
      </c>
      <c r="J595" s="15">
        <f t="shared" si="55"/>
        <v>0</v>
      </c>
      <c r="K595" s="15">
        <f t="shared" si="57"/>
        <v>0</v>
      </c>
      <c r="L595" s="15">
        <v>14000</v>
      </c>
      <c r="M595" s="15">
        <v>14116.82</v>
      </c>
      <c r="N595" s="15">
        <f t="shared" si="56"/>
        <v>-116.81999999999971</v>
      </c>
      <c r="O595" s="15">
        <f t="shared" si="58"/>
        <v>0.83442857142857463</v>
      </c>
      <c r="P595" s="22"/>
    </row>
    <row r="596" spans="1:16" s="14" customFormat="1" outlineLevel="2" x14ac:dyDescent="0.2">
      <c r="A596" s="14" t="s">
        <v>0</v>
      </c>
      <c r="B596" s="14" t="s">
        <v>382</v>
      </c>
      <c r="C596" s="14" t="s">
        <v>382</v>
      </c>
      <c r="D596" s="14" t="s">
        <v>383</v>
      </c>
      <c r="E596" s="14" t="s">
        <v>112</v>
      </c>
      <c r="F596" s="14" t="s">
        <v>113</v>
      </c>
      <c r="G596" s="14" t="s">
        <v>623</v>
      </c>
      <c r="H596" s="15">
        <v>0</v>
      </c>
      <c r="I596" s="15">
        <v>0</v>
      </c>
      <c r="J596" s="15">
        <f t="shared" si="55"/>
        <v>0</v>
      </c>
      <c r="K596" s="15">
        <f t="shared" si="57"/>
        <v>0</v>
      </c>
      <c r="L596" s="15">
        <v>-21100</v>
      </c>
      <c r="M596" s="15">
        <v>-21139.82</v>
      </c>
      <c r="N596" s="15">
        <f t="shared" si="56"/>
        <v>39.819999999999709</v>
      </c>
      <c r="O596" s="15">
        <f t="shared" si="58"/>
        <v>0.18872037914692896</v>
      </c>
      <c r="P596" s="22"/>
    </row>
    <row r="597" spans="1:16" s="25" customFormat="1" ht="25.5" outlineLevel="2" x14ac:dyDescent="0.2">
      <c r="A597" s="25" t="s">
        <v>0</v>
      </c>
      <c r="B597" s="25" t="s">
        <v>382</v>
      </c>
      <c r="C597" s="25" t="s">
        <v>382</v>
      </c>
      <c r="D597" s="25" t="s">
        <v>383</v>
      </c>
      <c r="E597" s="25" t="s">
        <v>186</v>
      </c>
      <c r="F597" s="25" t="s">
        <v>187</v>
      </c>
      <c r="G597" s="25" t="s">
        <v>623</v>
      </c>
      <c r="H597" s="26">
        <v>0</v>
      </c>
      <c r="I597" s="26">
        <v>0</v>
      </c>
      <c r="J597" s="26">
        <f t="shared" si="55"/>
        <v>0</v>
      </c>
      <c r="K597" s="26">
        <f t="shared" si="57"/>
        <v>0</v>
      </c>
      <c r="L597" s="26">
        <v>-90000</v>
      </c>
      <c r="M597" s="26">
        <v>-64920.6</v>
      </c>
      <c r="N597" s="26">
        <f t="shared" si="56"/>
        <v>-25079.4</v>
      </c>
      <c r="O597" s="26">
        <f t="shared" si="58"/>
        <v>-27.866</v>
      </c>
      <c r="P597" s="27" t="s">
        <v>631</v>
      </c>
    </row>
    <row r="598" spans="1:16" s="14" customFormat="1" outlineLevel="2" x14ac:dyDescent="0.2">
      <c r="A598" s="14" t="s">
        <v>0</v>
      </c>
      <c r="B598" s="14" t="s">
        <v>382</v>
      </c>
      <c r="C598" s="14" t="s">
        <v>382</v>
      </c>
      <c r="D598" s="14" t="s">
        <v>383</v>
      </c>
      <c r="E598" s="14" t="s">
        <v>116</v>
      </c>
      <c r="F598" s="14" t="s">
        <v>40</v>
      </c>
      <c r="G598" s="14" t="s">
        <v>623</v>
      </c>
      <c r="H598" s="15">
        <v>0</v>
      </c>
      <c r="I598" s="15">
        <v>0</v>
      </c>
      <c r="J598" s="15">
        <f t="shared" si="55"/>
        <v>0</v>
      </c>
      <c r="K598" s="15">
        <f t="shared" si="57"/>
        <v>0</v>
      </c>
      <c r="L598" s="15">
        <v>-1000000</v>
      </c>
      <c r="M598" s="15">
        <v>-1000000</v>
      </c>
      <c r="N598" s="15">
        <f t="shared" si="56"/>
        <v>0</v>
      </c>
      <c r="O598" s="15">
        <f t="shared" si="58"/>
        <v>0</v>
      </c>
      <c r="P598" s="22"/>
    </row>
    <row r="599" spans="1:16" s="4" customFormat="1" outlineLevel="1" x14ac:dyDescent="0.2">
      <c r="B599" s="4" t="s">
        <v>500</v>
      </c>
      <c r="H599" s="5">
        <f>SUBTOTAL(9,H600:H633)</f>
        <v>-161800</v>
      </c>
      <c r="I599" s="5">
        <f>SUBTOTAL(9,I600:I633)</f>
        <v>-170745.3299999999</v>
      </c>
      <c r="J599" s="5">
        <f t="shared" si="55"/>
        <v>8945.3299999998999</v>
      </c>
      <c r="K599" s="5">
        <f t="shared" si="57"/>
        <v>5.5286341161927766</v>
      </c>
      <c r="L599" s="5">
        <f>SUBTOTAL(9,L600:L633)</f>
        <v>-55000</v>
      </c>
      <c r="M599" s="5">
        <f>SUBTOTAL(9,M600:M633)</f>
        <v>-94366.629999999961</v>
      </c>
      <c r="N599" s="5">
        <f t="shared" si="56"/>
        <v>39366.629999999961</v>
      </c>
      <c r="O599" s="5">
        <f t="shared" si="58"/>
        <v>71.575690909090838</v>
      </c>
      <c r="P599" s="18"/>
    </row>
    <row r="600" spans="1:16" outlineLevel="2" x14ac:dyDescent="0.2">
      <c r="A600" t="s">
        <v>0</v>
      </c>
      <c r="B600" t="s">
        <v>399</v>
      </c>
      <c r="C600" t="s">
        <v>399</v>
      </c>
      <c r="D600" t="s">
        <v>400</v>
      </c>
      <c r="E600" t="s">
        <v>35</v>
      </c>
      <c r="F600" t="s">
        <v>36</v>
      </c>
      <c r="G600" t="s">
        <v>5</v>
      </c>
      <c r="H600" s="1">
        <v>0</v>
      </c>
      <c r="I600" s="1">
        <v>0</v>
      </c>
      <c r="J600" s="1">
        <f t="shared" si="55"/>
        <v>0</v>
      </c>
      <c r="K600" s="1">
        <f t="shared" si="57"/>
        <v>0</v>
      </c>
      <c r="L600" s="1">
        <v>10000</v>
      </c>
      <c r="M600" s="1">
        <v>7473.55</v>
      </c>
      <c r="N600" s="1">
        <f t="shared" si="56"/>
        <v>2526.4499999999998</v>
      </c>
      <c r="O600" s="1">
        <f t="shared" si="58"/>
        <v>-25.264499999999998</v>
      </c>
    </row>
    <row r="601" spans="1:16" outlineLevel="2" x14ac:dyDescent="0.2">
      <c r="A601" t="s">
        <v>0</v>
      </c>
      <c r="B601" t="s">
        <v>399</v>
      </c>
      <c r="C601" t="s">
        <v>399</v>
      </c>
      <c r="D601" t="s">
        <v>400</v>
      </c>
      <c r="E601" t="s">
        <v>39</v>
      </c>
      <c r="F601" t="s">
        <v>40</v>
      </c>
      <c r="G601" t="s">
        <v>5</v>
      </c>
      <c r="H601" s="1">
        <v>0</v>
      </c>
      <c r="I601" s="1">
        <v>0</v>
      </c>
      <c r="J601" s="1">
        <f t="shared" si="55"/>
        <v>0</v>
      </c>
      <c r="K601" s="1">
        <f t="shared" si="57"/>
        <v>0</v>
      </c>
      <c r="L601" s="1">
        <v>123800</v>
      </c>
      <c r="M601" s="1">
        <v>123331.13</v>
      </c>
      <c r="N601" s="1">
        <f t="shared" si="56"/>
        <v>468.86999999999534</v>
      </c>
      <c r="O601" s="1">
        <f t="shared" si="58"/>
        <v>-0.37873182552503692</v>
      </c>
    </row>
    <row r="602" spans="1:16" outlineLevel="2" x14ac:dyDescent="0.2">
      <c r="A602" t="s">
        <v>0</v>
      </c>
      <c r="B602" t="s">
        <v>399</v>
      </c>
      <c r="C602" t="s">
        <v>399</v>
      </c>
      <c r="D602" t="s">
        <v>400</v>
      </c>
      <c r="E602" t="s">
        <v>401</v>
      </c>
      <c r="F602" t="s">
        <v>40</v>
      </c>
      <c r="G602" t="s">
        <v>5</v>
      </c>
      <c r="H602" s="1">
        <v>0</v>
      </c>
      <c r="I602" s="1">
        <v>0</v>
      </c>
      <c r="J602" s="1">
        <f t="shared" si="55"/>
        <v>0</v>
      </c>
      <c r="K602" s="1">
        <f t="shared" si="57"/>
        <v>0</v>
      </c>
      <c r="L602" s="1">
        <v>59000</v>
      </c>
      <c r="M602" s="1">
        <v>44634.31</v>
      </c>
      <c r="N602" s="1">
        <f t="shared" si="56"/>
        <v>14365.690000000002</v>
      </c>
      <c r="O602" s="1">
        <f t="shared" si="58"/>
        <v>-24.348627118644075</v>
      </c>
    </row>
    <row r="603" spans="1:16" outlineLevel="2" x14ac:dyDescent="0.2">
      <c r="A603" t="s">
        <v>0</v>
      </c>
      <c r="B603" t="s">
        <v>399</v>
      </c>
      <c r="C603" t="s">
        <v>399</v>
      </c>
      <c r="D603" t="s">
        <v>400</v>
      </c>
      <c r="E603" t="s">
        <v>55</v>
      </c>
      <c r="F603" t="s">
        <v>56</v>
      </c>
      <c r="G603" t="s">
        <v>5</v>
      </c>
      <c r="H603" s="1">
        <v>5000</v>
      </c>
      <c r="I603" s="1">
        <v>4959.0200000000004</v>
      </c>
      <c r="J603" s="1">
        <f t="shared" si="55"/>
        <v>40.979999999999563</v>
      </c>
      <c r="K603" s="1">
        <f t="shared" si="57"/>
        <v>-0.8195999999999799</v>
      </c>
      <c r="L603" s="1">
        <v>5000</v>
      </c>
      <c r="M603" s="1">
        <v>4959.0200000000004</v>
      </c>
      <c r="N603" s="1">
        <f t="shared" si="56"/>
        <v>40.979999999999563</v>
      </c>
      <c r="O603" s="1">
        <f t="shared" si="58"/>
        <v>-0.8195999999999799</v>
      </c>
    </row>
    <row r="604" spans="1:16" outlineLevel="2" x14ac:dyDescent="0.2">
      <c r="A604" t="s">
        <v>0</v>
      </c>
      <c r="B604" t="s">
        <v>399</v>
      </c>
      <c r="C604" t="s">
        <v>399</v>
      </c>
      <c r="D604" t="s">
        <v>400</v>
      </c>
      <c r="E604" t="s">
        <v>61</v>
      </c>
      <c r="F604" t="s">
        <v>62</v>
      </c>
      <c r="G604" t="s">
        <v>5</v>
      </c>
      <c r="H604" s="1">
        <v>500</v>
      </c>
      <c r="I604" s="1">
        <v>418.94</v>
      </c>
      <c r="J604" s="1">
        <f t="shared" si="55"/>
        <v>81.06</v>
      </c>
      <c r="K604" s="1">
        <f t="shared" si="57"/>
        <v>-16.212000000000003</v>
      </c>
      <c r="L604" s="1">
        <v>500</v>
      </c>
      <c r="M604" s="1">
        <v>418.94</v>
      </c>
      <c r="N604" s="1">
        <f t="shared" si="56"/>
        <v>81.06</v>
      </c>
      <c r="O604" s="1">
        <f t="shared" si="58"/>
        <v>-16.212000000000003</v>
      </c>
    </row>
    <row r="605" spans="1:16" outlineLevel="2" x14ac:dyDescent="0.2">
      <c r="A605" t="s">
        <v>0</v>
      </c>
      <c r="B605" t="s">
        <v>399</v>
      </c>
      <c r="C605" t="s">
        <v>399</v>
      </c>
      <c r="D605" t="s">
        <v>400</v>
      </c>
      <c r="E605" t="s">
        <v>65</v>
      </c>
      <c r="F605" t="s">
        <v>66</v>
      </c>
      <c r="G605" t="s">
        <v>5</v>
      </c>
      <c r="H605" s="1">
        <v>200</v>
      </c>
      <c r="I605" s="1">
        <v>196.76</v>
      </c>
      <c r="J605" s="1">
        <f t="shared" si="55"/>
        <v>3.2400000000000091</v>
      </c>
      <c r="K605" s="1">
        <f t="shared" si="57"/>
        <v>-1.6200000000000045</v>
      </c>
      <c r="L605" s="1">
        <v>200</v>
      </c>
      <c r="M605" s="1">
        <v>196.76</v>
      </c>
      <c r="N605" s="1">
        <f t="shared" si="56"/>
        <v>3.2400000000000091</v>
      </c>
      <c r="O605" s="1">
        <f t="shared" si="58"/>
        <v>-1.6200000000000045</v>
      </c>
    </row>
    <row r="606" spans="1:16" outlineLevel="2" x14ac:dyDescent="0.2">
      <c r="A606" t="s">
        <v>0</v>
      </c>
      <c r="B606" t="s">
        <v>399</v>
      </c>
      <c r="C606" t="s">
        <v>399</v>
      </c>
      <c r="D606" t="s">
        <v>400</v>
      </c>
      <c r="E606" t="s">
        <v>3</v>
      </c>
      <c r="F606" t="s">
        <v>4</v>
      </c>
      <c r="G606" t="s">
        <v>5</v>
      </c>
      <c r="H606" s="1">
        <v>1200</v>
      </c>
      <c r="I606" s="1">
        <v>1188.43</v>
      </c>
      <c r="J606" s="1">
        <f t="shared" si="55"/>
        <v>11.569999999999936</v>
      </c>
      <c r="K606" s="1">
        <f t="shared" si="57"/>
        <v>-0.96416666666667084</v>
      </c>
      <c r="L606" s="1">
        <v>1200</v>
      </c>
      <c r="M606" s="1">
        <v>1188.43</v>
      </c>
      <c r="N606" s="1">
        <f t="shared" si="56"/>
        <v>11.569999999999936</v>
      </c>
      <c r="O606" s="1">
        <f t="shared" si="58"/>
        <v>-0.96416666666667084</v>
      </c>
    </row>
    <row r="607" spans="1:16" outlineLevel="2" x14ac:dyDescent="0.2">
      <c r="A607" t="s">
        <v>0</v>
      </c>
      <c r="B607" t="s">
        <v>399</v>
      </c>
      <c r="C607" t="s">
        <v>399</v>
      </c>
      <c r="D607" t="s">
        <v>400</v>
      </c>
      <c r="E607" t="s">
        <v>69</v>
      </c>
      <c r="F607" t="s">
        <v>70</v>
      </c>
      <c r="G607" t="s">
        <v>5</v>
      </c>
      <c r="H607" s="1">
        <v>100</v>
      </c>
      <c r="I607" s="1">
        <v>61.28</v>
      </c>
      <c r="J607" s="1">
        <f t="shared" si="55"/>
        <v>38.72</v>
      </c>
      <c r="K607" s="1">
        <f t="shared" si="57"/>
        <v>-38.72</v>
      </c>
      <c r="L607" s="1">
        <v>0</v>
      </c>
      <c r="M607" s="1">
        <v>0</v>
      </c>
      <c r="N607" s="1">
        <f t="shared" si="56"/>
        <v>0</v>
      </c>
      <c r="O607" s="1">
        <f t="shared" si="58"/>
        <v>0</v>
      </c>
    </row>
    <row r="608" spans="1:16" outlineLevel="2" x14ac:dyDescent="0.2">
      <c r="A608" t="s">
        <v>0</v>
      </c>
      <c r="B608" t="s">
        <v>399</v>
      </c>
      <c r="C608" t="s">
        <v>399</v>
      </c>
      <c r="D608" t="s">
        <v>400</v>
      </c>
      <c r="E608" t="s">
        <v>71</v>
      </c>
      <c r="F608" t="s">
        <v>72</v>
      </c>
      <c r="G608" t="s">
        <v>5</v>
      </c>
      <c r="H608" s="1">
        <v>10000</v>
      </c>
      <c r="I608" s="1">
        <v>7048.37</v>
      </c>
      <c r="J608" s="1">
        <f t="shared" si="55"/>
        <v>2951.63</v>
      </c>
      <c r="K608" s="1">
        <f t="shared" si="57"/>
        <v>-29.516300000000001</v>
      </c>
      <c r="L608" s="1">
        <v>10000</v>
      </c>
      <c r="M608" s="1">
        <v>6953.15</v>
      </c>
      <c r="N608" s="1">
        <f t="shared" si="56"/>
        <v>3046.8500000000004</v>
      </c>
      <c r="O608" s="1">
        <f t="shared" si="58"/>
        <v>-30.468499999999992</v>
      </c>
    </row>
    <row r="609" spans="1:16" outlineLevel="2" x14ac:dyDescent="0.2">
      <c r="A609" t="s">
        <v>0</v>
      </c>
      <c r="B609" t="s">
        <v>399</v>
      </c>
      <c r="C609" t="s">
        <v>399</v>
      </c>
      <c r="D609" t="s">
        <v>400</v>
      </c>
      <c r="E609" t="s">
        <v>388</v>
      </c>
      <c r="F609" t="s">
        <v>389</v>
      </c>
      <c r="G609" t="s">
        <v>5</v>
      </c>
      <c r="H609" s="1">
        <v>15000</v>
      </c>
      <c r="I609" s="1">
        <v>6334.85</v>
      </c>
      <c r="J609" s="1">
        <f t="shared" si="55"/>
        <v>8665.15</v>
      </c>
      <c r="K609" s="1">
        <f t="shared" si="57"/>
        <v>-57.767666666666663</v>
      </c>
      <c r="L609" s="1">
        <v>15000</v>
      </c>
      <c r="M609" s="1">
        <v>6334.85</v>
      </c>
      <c r="N609" s="1">
        <f t="shared" si="56"/>
        <v>8665.15</v>
      </c>
      <c r="O609" s="1">
        <f t="shared" si="58"/>
        <v>-57.767666666666663</v>
      </c>
    </row>
    <row r="610" spans="1:16" outlineLevel="2" x14ac:dyDescent="0.2">
      <c r="A610" t="s">
        <v>0</v>
      </c>
      <c r="B610" t="s">
        <v>399</v>
      </c>
      <c r="C610" t="s">
        <v>399</v>
      </c>
      <c r="D610" t="s">
        <v>400</v>
      </c>
      <c r="E610" t="s">
        <v>85</v>
      </c>
      <c r="F610" t="s">
        <v>86</v>
      </c>
      <c r="G610" t="s">
        <v>5</v>
      </c>
      <c r="H610" s="1">
        <v>47000</v>
      </c>
      <c r="I610" s="1">
        <v>44946.080000000002</v>
      </c>
      <c r="J610" s="1">
        <f t="shared" si="55"/>
        <v>2053.9199999999983</v>
      </c>
      <c r="K610" s="1">
        <f t="shared" si="57"/>
        <v>-4.3700425531914959</v>
      </c>
      <c r="L610" s="1">
        <v>47000</v>
      </c>
      <c r="M610" s="1">
        <v>44946.080000000002</v>
      </c>
      <c r="N610" s="1">
        <f t="shared" si="56"/>
        <v>2053.9199999999983</v>
      </c>
      <c r="O610" s="1">
        <f t="shared" si="58"/>
        <v>-4.3700425531914959</v>
      </c>
    </row>
    <row r="611" spans="1:16" outlineLevel="2" x14ac:dyDescent="0.2">
      <c r="A611" t="s">
        <v>0</v>
      </c>
      <c r="B611" t="s">
        <v>399</v>
      </c>
      <c r="C611" t="s">
        <v>399</v>
      </c>
      <c r="D611" t="s">
        <v>400</v>
      </c>
      <c r="E611" t="s">
        <v>402</v>
      </c>
      <c r="F611" t="s">
        <v>403</v>
      </c>
      <c r="G611" t="s">
        <v>5</v>
      </c>
      <c r="H611" s="1">
        <v>2500</v>
      </c>
      <c r="I611" s="1">
        <v>2305.5700000000002</v>
      </c>
      <c r="J611" s="1">
        <f t="shared" si="55"/>
        <v>194.42999999999984</v>
      </c>
      <c r="K611" s="1">
        <f t="shared" si="57"/>
        <v>-7.7771999999999935</v>
      </c>
      <c r="L611" s="1">
        <v>2500</v>
      </c>
      <c r="M611" s="1">
        <v>2305.5700000000002</v>
      </c>
      <c r="N611" s="1">
        <f t="shared" si="56"/>
        <v>194.42999999999984</v>
      </c>
      <c r="O611" s="1">
        <f t="shared" si="58"/>
        <v>-7.7771999999999935</v>
      </c>
    </row>
    <row r="612" spans="1:16" outlineLevel="2" x14ac:dyDescent="0.2">
      <c r="A612" t="s">
        <v>0</v>
      </c>
      <c r="B612" t="s">
        <v>399</v>
      </c>
      <c r="C612" t="s">
        <v>399</v>
      </c>
      <c r="D612" t="s">
        <v>400</v>
      </c>
      <c r="E612" t="s">
        <v>6</v>
      </c>
      <c r="F612" t="s">
        <v>7</v>
      </c>
      <c r="G612" t="s">
        <v>5</v>
      </c>
      <c r="H612" s="1">
        <v>1700</v>
      </c>
      <c r="I612" s="1">
        <v>1721.84</v>
      </c>
      <c r="J612" s="1">
        <f t="shared" si="55"/>
        <v>-21.839999999999918</v>
      </c>
      <c r="K612" s="1">
        <f t="shared" si="57"/>
        <v>1.284705882352938</v>
      </c>
      <c r="L612" s="1">
        <v>1700</v>
      </c>
      <c r="M612" s="1">
        <v>1721.84</v>
      </c>
      <c r="N612" s="1">
        <f t="shared" si="56"/>
        <v>-21.839999999999918</v>
      </c>
      <c r="O612" s="1">
        <f t="shared" si="58"/>
        <v>1.284705882352938</v>
      </c>
    </row>
    <row r="613" spans="1:16" outlineLevel="2" x14ac:dyDescent="0.2">
      <c r="A613" t="s">
        <v>0</v>
      </c>
      <c r="B613" t="s">
        <v>399</v>
      </c>
      <c r="C613" t="s">
        <v>399</v>
      </c>
      <c r="D613" t="s">
        <v>400</v>
      </c>
      <c r="E613" t="s">
        <v>89</v>
      </c>
      <c r="F613" t="s">
        <v>90</v>
      </c>
      <c r="G613" t="s">
        <v>5</v>
      </c>
      <c r="H613" s="1">
        <v>5600</v>
      </c>
      <c r="I613" s="1">
        <v>5385.71</v>
      </c>
      <c r="J613" s="1">
        <f t="shared" si="55"/>
        <v>214.28999999999996</v>
      </c>
      <c r="K613" s="1">
        <f t="shared" si="57"/>
        <v>-3.8266071428571422</v>
      </c>
      <c r="L613" s="1">
        <v>0</v>
      </c>
      <c r="M613" s="1">
        <v>0</v>
      </c>
      <c r="N613" s="1">
        <f t="shared" si="56"/>
        <v>0</v>
      </c>
      <c r="O613" s="1">
        <f t="shared" si="58"/>
        <v>0</v>
      </c>
    </row>
    <row r="614" spans="1:16" outlineLevel="2" x14ac:dyDescent="0.2">
      <c r="A614" t="s">
        <v>0</v>
      </c>
      <c r="B614" t="s">
        <v>399</v>
      </c>
      <c r="C614" t="s">
        <v>399</v>
      </c>
      <c r="D614" t="s">
        <v>400</v>
      </c>
      <c r="E614" t="s">
        <v>390</v>
      </c>
      <c r="F614" t="s">
        <v>391</v>
      </c>
      <c r="G614" t="s">
        <v>5</v>
      </c>
      <c r="H614" s="1">
        <v>181000</v>
      </c>
      <c r="I614" s="1">
        <v>180338.3</v>
      </c>
      <c r="J614" s="1">
        <f t="shared" si="55"/>
        <v>661.70000000001164</v>
      </c>
      <c r="K614" s="1">
        <f t="shared" si="57"/>
        <v>-0.36558011049724826</v>
      </c>
      <c r="L614" s="1">
        <v>0</v>
      </c>
      <c r="M614" s="1">
        <v>0</v>
      </c>
      <c r="N614" s="1">
        <f t="shared" si="56"/>
        <v>0</v>
      </c>
      <c r="O614" s="1">
        <f t="shared" si="58"/>
        <v>0</v>
      </c>
    </row>
    <row r="615" spans="1:16" outlineLevel="2" x14ac:dyDescent="0.2">
      <c r="A615" t="s">
        <v>0</v>
      </c>
      <c r="B615" t="s">
        <v>399</v>
      </c>
      <c r="C615" t="s">
        <v>399</v>
      </c>
      <c r="D615" t="s">
        <v>400</v>
      </c>
      <c r="E615" t="s">
        <v>99</v>
      </c>
      <c r="F615" t="s">
        <v>100</v>
      </c>
      <c r="G615" t="s">
        <v>5</v>
      </c>
      <c r="H615" s="1">
        <v>800</v>
      </c>
      <c r="I615" s="1">
        <v>757.7</v>
      </c>
      <c r="J615" s="1">
        <f t="shared" si="55"/>
        <v>42.299999999999955</v>
      </c>
      <c r="K615" s="1">
        <f t="shared" si="57"/>
        <v>-5.2874999999999943</v>
      </c>
      <c r="L615" s="1">
        <v>0</v>
      </c>
      <c r="M615" s="1">
        <v>0</v>
      </c>
      <c r="N615" s="1">
        <f t="shared" si="56"/>
        <v>0</v>
      </c>
      <c r="O615" s="1">
        <f t="shared" si="58"/>
        <v>0</v>
      </c>
    </row>
    <row r="616" spans="1:16" s="11" customFormat="1" ht="25.5" outlineLevel="2" x14ac:dyDescent="0.2">
      <c r="A616" s="11" t="s">
        <v>0</v>
      </c>
      <c r="B616" s="11" t="s">
        <v>399</v>
      </c>
      <c r="C616" s="11" t="s">
        <v>399</v>
      </c>
      <c r="D616" s="11" t="s">
        <v>400</v>
      </c>
      <c r="E616" s="11" t="s">
        <v>404</v>
      </c>
      <c r="F616" s="11" t="s">
        <v>405</v>
      </c>
      <c r="G616" s="11" t="s">
        <v>5</v>
      </c>
      <c r="H616" s="12">
        <v>0</v>
      </c>
      <c r="I616" s="12">
        <v>19036.03</v>
      </c>
      <c r="J616" s="12">
        <f t="shared" si="55"/>
        <v>-19036.03</v>
      </c>
      <c r="K616" s="12">
        <v>100</v>
      </c>
      <c r="L616" s="12">
        <v>0</v>
      </c>
      <c r="M616" s="12">
        <v>0</v>
      </c>
      <c r="N616" s="12">
        <f t="shared" si="56"/>
        <v>0</v>
      </c>
      <c r="O616" s="12">
        <f t="shared" si="58"/>
        <v>0</v>
      </c>
      <c r="P616" s="20" t="s">
        <v>634</v>
      </c>
    </row>
    <row r="617" spans="1:16" outlineLevel="2" x14ac:dyDescent="0.2">
      <c r="A617" t="s">
        <v>0</v>
      </c>
      <c r="B617" t="s">
        <v>399</v>
      </c>
      <c r="C617" t="s">
        <v>399</v>
      </c>
      <c r="D617" t="s">
        <v>400</v>
      </c>
      <c r="E617" t="s">
        <v>105</v>
      </c>
      <c r="F617" t="s">
        <v>106</v>
      </c>
      <c r="G617" t="s">
        <v>5</v>
      </c>
      <c r="H617" s="1">
        <v>12000</v>
      </c>
      <c r="I617" s="1">
        <v>12029.94</v>
      </c>
      <c r="J617" s="1">
        <f t="shared" si="55"/>
        <v>-29.940000000000509</v>
      </c>
      <c r="K617" s="1">
        <f t="shared" si="57"/>
        <v>0.24950000000001182</v>
      </c>
      <c r="L617" s="1">
        <v>12000</v>
      </c>
      <c r="M617" s="1">
        <v>12029.94</v>
      </c>
      <c r="N617" s="1">
        <f t="shared" si="56"/>
        <v>-29.940000000000509</v>
      </c>
      <c r="O617" s="1">
        <f t="shared" si="58"/>
        <v>0.24950000000001182</v>
      </c>
    </row>
    <row r="618" spans="1:16" outlineLevel="2" x14ac:dyDescent="0.2">
      <c r="A618" t="s">
        <v>0</v>
      </c>
      <c r="B618" t="s">
        <v>399</v>
      </c>
      <c r="C618" t="s">
        <v>399</v>
      </c>
      <c r="D618" t="s">
        <v>400</v>
      </c>
      <c r="E618" t="s">
        <v>392</v>
      </c>
      <c r="F618" t="s">
        <v>124</v>
      </c>
      <c r="G618" t="s">
        <v>5</v>
      </c>
      <c r="H618" s="1">
        <v>26900</v>
      </c>
      <c r="I618" s="1">
        <v>30073.85</v>
      </c>
      <c r="J618" s="1">
        <f t="shared" si="55"/>
        <v>-3173.8499999999985</v>
      </c>
      <c r="K618" s="1">
        <f t="shared" si="57"/>
        <v>11.798698884758352</v>
      </c>
      <c r="L618" s="1">
        <v>26900</v>
      </c>
      <c r="M618" s="1">
        <v>30073.85</v>
      </c>
      <c r="N618" s="1">
        <f t="shared" si="56"/>
        <v>-3173.8499999999985</v>
      </c>
      <c r="O618" s="1">
        <f t="shared" si="58"/>
        <v>11.798698884758352</v>
      </c>
    </row>
    <row r="619" spans="1:16" outlineLevel="2" x14ac:dyDescent="0.2">
      <c r="A619" t="s">
        <v>0</v>
      </c>
      <c r="B619" t="s">
        <v>399</v>
      </c>
      <c r="C619" t="s">
        <v>399</v>
      </c>
      <c r="D619" t="s">
        <v>400</v>
      </c>
      <c r="E619" t="s">
        <v>393</v>
      </c>
      <c r="F619" t="s">
        <v>124</v>
      </c>
      <c r="G619" t="s">
        <v>5</v>
      </c>
      <c r="H619" s="1">
        <v>14800</v>
      </c>
      <c r="I619" s="1">
        <v>13031.76</v>
      </c>
      <c r="J619" s="1">
        <f t="shared" si="55"/>
        <v>1768.2399999999998</v>
      </c>
      <c r="K619" s="1">
        <f t="shared" si="57"/>
        <v>-11.94756756756756</v>
      </c>
      <c r="L619" s="1">
        <v>14800</v>
      </c>
      <c r="M619" s="1">
        <v>13031.76</v>
      </c>
      <c r="N619" s="1">
        <f t="shared" si="56"/>
        <v>1768.2399999999998</v>
      </c>
      <c r="O619" s="1">
        <f t="shared" si="58"/>
        <v>-11.94756756756756</v>
      </c>
    </row>
    <row r="620" spans="1:16" outlineLevel="2" x14ac:dyDescent="0.2">
      <c r="A620" t="s">
        <v>0</v>
      </c>
      <c r="B620" t="s">
        <v>399</v>
      </c>
      <c r="C620" t="s">
        <v>399</v>
      </c>
      <c r="D620" t="s">
        <v>400</v>
      </c>
      <c r="E620" t="s">
        <v>109</v>
      </c>
      <c r="F620" t="s">
        <v>12</v>
      </c>
      <c r="G620" t="s">
        <v>5</v>
      </c>
      <c r="H620" s="1">
        <v>45000</v>
      </c>
      <c r="I620" s="1">
        <v>50217.14</v>
      </c>
      <c r="J620" s="1">
        <f t="shared" si="55"/>
        <v>-5217.1399999999994</v>
      </c>
      <c r="K620" s="1">
        <f t="shared" si="57"/>
        <v>11.593644444444436</v>
      </c>
      <c r="L620" s="1">
        <v>45000</v>
      </c>
      <c r="M620" s="1">
        <v>49694.14</v>
      </c>
      <c r="N620" s="1">
        <f t="shared" si="56"/>
        <v>-4694.1399999999994</v>
      </c>
      <c r="O620" s="1">
        <f t="shared" si="58"/>
        <v>10.431422222222224</v>
      </c>
    </row>
    <row r="621" spans="1:16" outlineLevel="2" x14ac:dyDescent="0.2">
      <c r="A621" t="s">
        <v>0</v>
      </c>
      <c r="B621" t="s">
        <v>399</v>
      </c>
      <c r="C621" t="s">
        <v>399</v>
      </c>
      <c r="D621" t="s">
        <v>400</v>
      </c>
      <c r="E621" t="s">
        <v>110</v>
      </c>
      <c r="F621" t="s">
        <v>111</v>
      </c>
      <c r="G621" t="s">
        <v>5</v>
      </c>
      <c r="H621" s="1">
        <v>1500</v>
      </c>
      <c r="I621" s="1">
        <v>727.52</v>
      </c>
      <c r="J621" s="1">
        <f t="shared" ref="J621:J647" si="59">H621-I621</f>
        <v>772.48</v>
      </c>
      <c r="K621" s="1">
        <f t="shared" si="57"/>
        <v>-51.498666666666672</v>
      </c>
      <c r="L621" s="1">
        <v>1500</v>
      </c>
      <c r="M621" s="1">
        <v>727.52</v>
      </c>
      <c r="N621" s="1">
        <f t="shared" ref="N621:N647" si="60">L621-M621</f>
        <v>772.48</v>
      </c>
      <c r="O621" s="1">
        <f t="shared" si="58"/>
        <v>-51.498666666666672</v>
      </c>
    </row>
    <row r="622" spans="1:16" outlineLevel="2" x14ac:dyDescent="0.2">
      <c r="A622" t="s">
        <v>0</v>
      </c>
      <c r="B622" t="s">
        <v>399</v>
      </c>
      <c r="C622" t="s">
        <v>399</v>
      </c>
      <c r="D622" t="s">
        <v>400</v>
      </c>
      <c r="E622" t="s">
        <v>13</v>
      </c>
      <c r="F622" t="s">
        <v>14</v>
      </c>
      <c r="G622" t="s">
        <v>5</v>
      </c>
      <c r="H622" s="1">
        <v>74600</v>
      </c>
      <c r="I622" s="1">
        <v>57943.8</v>
      </c>
      <c r="J622" s="1">
        <f t="shared" si="59"/>
        <v>16656.199999999997</v>
      </c>
      <c r="K622" s="1">
        <f t="shared" si="57"/>
        <v>-22.327345844504023</v>
      </c>
      <c r="L622" s="1">
        <v>74600</v>
      </c>
      <c r="M622" s="1">
        <v>57943.8</v>
      </c>
      <c r="N622" s="1">
        <f t="shared" si="60"/>
        <v>16656.199999999997</v>
      </c>
      <c r="O622" s="1">
        <f t="shared" si="58"/>
        <v>-22.327345844504023</v>
      </c>
    </row>
    <row r="623" spans="1:16" outlineLevel="2" x14ac:dyDescent="0.2">
      <c r="A623" t="s">
        <v>0</v>
      </c>
      <c r="B623" t="s">
        <v>399</v>
      </c>
      <c r="C623" t="s">
        <v>399</v>
      </c>
      <c r="D623" t="s">
        <v>400</v>
      </c>
      <c r="E623" t="s">
        <v>394</v>
      </c>
      <c r="F623" t="s">
        <v>395</v>
      </c>
      <c r="G623" t="s">
        <v>5</v>
      </c>
      <c r="H623" s="1">
        <v>500</v>
      </c>
      <c r="I623" s="1">
        <v>526.4</v>
      </c>
      <c r="J623" s="1">
        <f t="shared" si="59"/>
        <v>-26.399999999999977</v>
      </c>
      <c r="K623" s="1">
        <f t="shared" si="57"/>
        <v>5.2800000000000011</v>
      </c>
      <c r="L623" s="1">
        <v>500</v>
      </c>
      <c r="M623" s="1">
        <v>526.4</v>
      </c>
      <c r="N623" s="1">
        <f t="shared" si="60"/>
        <v>-26.399999999999977</v>
      </c>
      <c r="O623" s="1">
        <f t="shared" si="58"/>
        <v>5.2800000000000011</v>
      </c>
    </row>
    <row r="624" spans="1:16" outlineLevel="2" x14ac:dyDescent="0.2">
      <c r="A624" t="s">
        <v>0</v>
      </c>
      <c r="B624" t="s">
        <v>399</v>
      </c>
      <c r="C624" t="s">
        <v>399</v>
      </c>
      <c r="D624" t="s">
        <v>400</v>
      </c>
      <c r="E624" t="s">
        <v>321</v>
      </c>
      <c r="F624" t="s">
        <v>322</v>
      </c>
      <c r="G624" t="s">
        <v>5</v>
      </c>
      <c r="H624" s="1">
        <v>20100</v>
      </c>
      <c r="I624" s="1">
        <v>20052.650000000001</v>
      </c>
      <c r="J624" s="1">
        <f t="shared" si="59"/>
        <v>47.349999999998545</v>
      </c>
      <c r="K624" s="1">
        <f t="shared" ref="K624:K648" si="61">IF(J624=0,0,(I624/H624*100)-100)</f>
        <v>-0.23557213930347132</v>
      </c>
      <c r="L624" s="1">
        <v>0</v>
      </c>
      <c r="M624" s="1">
        <v>0</v>
      </c>
      <c r="N624" s="1">
        <f t="shared" si="60"/>
        <v>0</v>
      </c>
      <c r="O624" s="1">
        <f t="shared" si="58"/>
        <v>0</v>
      </c>
    </row>
    <row r="625" spans="1:16" outlineLevel="2" x14ac:dyDescent="0.2">
      <c r="A625" t="s">
        <v>0</v>
      </c>
      <c r="B625" t="s">
        <v>399</v>
      </c>
      <c r="C625" t="s">
        <v>399</v>
      </c>
      <c r="D625" t="s">
        <v>400</v>
      </c>
      <c r="E625" t="s">
        <v>112</v>
      </c>
      <c r="F625" t="s">
        <v>113</v>
      </c>
      <c r="G625" t="s">
        <v>5</v>
      </c>
      <c r="H625" s="1">
        <v>0</v>
      </c>
      <c r="I625" s="1">
        <v>0</v>
      </c>
      <c r="J625" s="1">
        <f t="shared" si="59"/>
        <v>0</v>
      </c>
      <c r="K625" s="1">
        <f t="shared" si="61"/>
        <v>0</v>
      </c>
      <c r="L625" s="1">
        <v>-36300</v>
      </c>
      <c r="M625" s="1">
        <v>-36342.61</v>
      </c>
      <c r="N625" s="1">
        <f t="shared" si="60"/>
        <v>42.610000000000582</v>
      </c>
      <c r="O625" s="1">
        <f t="shared" si="58"/>
        <v>0.11738292011018814</v>
      </c>
    </row>
    <row r="626" spans="1:16" outlineLevel="2" x14ac:dyDescent="0.2">
      <c r="A626" t="s">
        <v>0</v>
      </c>
      <c r="B626" t="s">
        <v>399</v>
      </c>
      <c r="C626" t="s">
        <v>399</v>
      </c>
      <c r="D626" t="s">
        <v>400</v>
      </c>
      <c r="E626" t="s">
        <v>119</v>
      </c>
      <c r="F626" t="s">
        <v>120</v>
      </c>
      <c r="G626" t="s">
        <v>5</v>
      </c>
      <c r="H626" s="1">
        <v>-119500</v>
      </c>
      <c r="I626" s="1">
        <v>-119710.17</v>
      </c>
      <c r="J626" s="1">
        <f t="shared" si="59"/>
        <v>210.16999999999825</v>
      </c>
      <c r="K626" s="1">
        <f t="shared" si="61"/>
        <v>0.17587447698743119</v>
      </c>
      <c r="L626" s="1">
        <v>0</v>
      </c>
      <c r="M626" s="1">
        <v>0</v>
      </c>
      <c r="N626" s="1">
        <f t="shared" si="60"/>
        <v>0</v>
      </c>
      <c r="O626" s="1">
        <f t="shared" ref="O626:O649" si="62">IF(N626=0,0,(M626/L626*100)-100)</f>
        <v>0</v>
      </c>
    </row>
    <row r="627" spans="1:16" outlineLevel="2" x14ac:dyDescent="0.2">
      <c r="A627" t="s">
        <v>0</v>
      </c>
      <c r="B627" t="s">
        <v>399</v>
      </c>
      <c r="C627" t="s">
        <v>399</v>
      </c>
      <c r="D627" t="s">
        <v>400</v>
      </c>
      <c r="E627" t="s">
        <v>375</v>
      </c>
      <c r="F627" t="s">
        <v>364</v>
      </c>
      <c r="G627" t="s">
        <v>5</v>
      </c>
      <c r="H627" s="1">
        <v>-474000</v>
      </c>
      <c r="I627" s="1">
        <v>-476163.98</v>
      </c>
      <c r="J627" s="1">
        <f t="shared" si="59"/>
        <v>2163.9799999999814</v>
      </c>
      <c r="K627" s="1">
        <f t="shared" si="61"/>
        <v>0.45653586497888909</v>
      </c>
      <c r="L627" s="1">
        <v>-474000</v>
      </c>
      <c r="M627" s="1">
        <v>-473917.69</v>
      </c>
      <c r="N627" s="1">
        <f t="shared" si="60"/>
        <v>-82.309999999997672</v>
      </c>
      <c r="O627" s="1">
        <f t="shared" si="62"/>
        <v>-1.736497890296107E-2</v>
      </c>
    </row>
    <row r="628" spans="1:16" outlineLevel="2" x14ac:dyDescent="0.2">
      <c r="A628" t="s">
        <v>0</v>
      </c>
      <c r="B628" t="s">
        <v>399</v>
      </c>
      <c r="C628" t="s">
        <v>399</v>
      </c>
      <c r="D628" t="s">
        <v>400</v>
      </c>
      <c r="E628" t="s">
        <v>228</v>
      </c>
      <c r="F628" t="s">
        <v>229</v>
      </c>
      <c r="G628" t="s">
        <v>5</v>
      </c>
      <c r="H628" s="1">
        <v>-34300</v>
      </c>
      <c r="I628" s="1">
        <v>-34173.120000000003</v>
      </c>
      <c r="J628" s="1">
        <f t="shared" si="59"/>
        <v>-126.87999999999738</v>
      </c>
      <c r="K628" s="1">
        <f t="shared" si="61"/>
        <v>-0.36991253644313815</v>
      </c>
      <c r="L628" s="1">
        <v>-34300</v>
      </c>
      <c r="M628" s="1">
        <v>-34173.120000000003</v>
      </c>
      <c r="N628" s="1">
        <f t="shared" si="60"/>
        <v>-126.87999999999738</v>
      </c>
      <c r="O628" s="1">
        <f t="shared" si="62"/>
        <v>-0.36991253644313815</v>
      </c>
    </row>
    <row r="629" spans="1:16" s="14" customFormat="1" outlineLevel="2" x14ac:dyDescent="0.2">
      <c r="A629" s="14" t="s">
        <v>0</v>
      </c>
      <c r="B629" s="14" t="s">
        <v>399</v>
      </c>
      <c r="C629" s="14" t="s">
        <v>399</v>
      </c>
      <c r="D629" s="14" t="s">
        <v>400</v>
      </c>
      <c r="E629" s="14" t="s">
        <v>384</v>
      </c>
      <c r="F629" s="14" t="s">
        <v>385</v>
      </c>
      <c r="G629" s="14" t="s">
        <v>624</v>
      </c>
      <c r="H629" s="15">
        <v>0</v>
      </c>
      <c r="I629" s="15">
        <v>0</v>
      </c>
      <c r="J629" s="15">
        <f t="shared" si="59"/>
        <v>0</v>
      </c>
      <c r="K629" s="15">
        <f t="shared" si="61"/>
        <v>0</v>
      </c>
      <c r="L629" s="15">
        <v>2500</v>
      </c>
      <c r="M629" s="15">
        <v>2463.08</v>
      </c>
      <c r="N629" s="15">
        <f t="shared" si="60"/>
        <v>36.920000000000073</v>
      </c>
      <c r="O629" s="15">
        <f t="shared" si="62"/>
        <v>-1.4767999999999972</v>
      </c>
      <c r="P629" s="22"/>
    </row>
    <row r="630" spans="1:16" s="14" customFormat="1" outlineLevel="2" x14ac:dyDescent="0.2">
      <c r="A630" s="14" t="s">
        <v>0</v>
      </c>
      <c r="B630" s="14" t="s">
        <v>399</v>
      </c>
      <c r="C630" s="14" t="s">
        <v>399</v>
      </c>
      <c r="D630" s="14" t="s">
        <v>400</v>
      </c>
      <c r="E630" s="14" t="s">
        <v>31</v>
      </c>
      <c r="F630" s="14" t="s">
        <v>32</v>
      </c>
      <c r="G630" s="14" t="s">
        <v>624</v>
      </c>
      <c r="H630" s="15">
        <v>0</v>
      </c>
      <c r="I630" s="15">
        <v>0</v>
      </c>
      <c r="J630" s="15">
        <f t="shared" si="59"/>
        <v>0</v>
      </c>
      <c r="K630" s="15">
        <f t="shared" si="61"/>
        <v>0</v>
      </c>
      <c r="L630" s="15">
        <v>170100</v>
      </c>
      <c r="M630" s="15">
        <v>169409.69</v>
      </c>
      <c r="N630" s="15">
        <f t="shared" si="60"/>
        <v>690.30999999999767</v>
      </c>
      <c r="O630" s="15">
        <f t="shared" si="62"/>
        <v>-0.40582598471486619</v>
      </c>
      <c r="P630" s="22"/>
    </row>
    <row r="631" spans="1:16" s="14" customFormat="1" outlineLevel="2" x14ac:dyDescent="0.2">
      <c r="A631" s="14" t="s">
        <v>0</v>
      </c>
      <c r="B631" s="14" t="s">
        <v>399</v>
      </c>
      <c r="C631" s="14" t="s">
        <v>399</v>
      </c>
      <c r="D631" s="14" t="s">
        <v>400</v>
      </c>
      <c r="E631" s="14" t="s">
        <v>112</v>
      </c>
      <c r="F631" s="14" t="s">
        <v>113</v>
      </c>
      <c r="G631" s="14" t="s">
        <v>624</v>
      </c>
      <c r="H631" s="15">
        <v>0</v>
      </c>
      <c r="I631" s="15">
        <v>0</v>
      </c>
      <c r="J631" s="15">
        <f t="shared" si="59"/>
        <v>0</v>
      </c>
      <c r="K631" s="15">
        <f t="shared" si="61"/>
        <v>0</v>
      </c>
      <c r="L631" s="15">
        <v>-4200</v>
      </c>
      <c r="M631" s="15">
        <v>-4201.8100000000004</v>
      </c>
      <c r="N631" s="15">
        <f t="shared" si="60"/>
        <v>1.8100000000004002</v>
      </c>
      <c r="O631" s="15">
        <f t="shared" si="62"/>
        <v>4.3095238095247623E-2</v>
      </c>
      <c r="P631" s="22"/>
    </row>
    <row r="632" spans="1:16" s="14" customFormat="1" outlineLevel="2" x14ac:dyDescent="0.2">
      <c r="A632" s="14" t="s">
        <v>0</v>
      </c>
      <c r="B632" s="14" t="s">
        <v>399</v>
      </c>
      <c r="C632" s="14" t="s">
        <v>399</v>
      </c>
      <c r="D632" s="14" t="s">
        <v>400</v>
      </c>
      <c r="E632" s="14" t="s">
        <v>186</v>
      </c>
      <c r="F632" s="14" t="s">
        <v>187</v>
      </c>
      <c r="G632" s="14" t="s">
        <v>624</v>
      </c>
      <c r="H632" s="15">
        <v>0</v>
      </c>
      <c r="I632" s="15">
        <v>0</v>
      </c>
      <c r="J632" s="15">
        <f t="shared" si="59"/>
        <v>0</v>
      </c>
      <c r="K632" s="15">
        <f t="shared" si="61"/>
        <v>0</v>
      </c>
      <c r="L632" s="15">
        <v>-30000</v>
      </c>
      <c r="M632" s="15">
        <v>-26095.21</v>
      </c>
      <c r="N632" s="15">
        <f t="shared" si="60"/>
        <v>-3904.7900000000009</v>
      </c>
      <c r="O632" s="15">
        <f t="shared" si="62"/>
        <v>-13.015966666666671</v>
      </c>
      <c r="P632" s="22"/>
    </row>
    <row r="633" spans="1:16" s="14" customFormat="1" outlineLevel="2" x14ac:dyDescent="0.2">
      <c r="A633" s="14" t="s">
        <v>0</v>
      </c>
      <c r="B633" s="14" t="s">
        <v>399</v>
      </c>
      <c r="C633" s="14" t="s">
        <v>399</v>
      </c>
      <c r="D633" s="14" t="s">
        <v>400</v>
      </c>
      <c r="E633" s="14" t="s">
        <v>116</v>
      </c>
      <c r="F633" s="14" t="s">
        <v>40</v>
      </c>
      <c r="G633" s="14" t="s">
        <v>624</v>
      </c>
      <c r="H633" s="15">
        <v>0</v>
      </c>
      <c r="I633" s="15">
        <v>0</v>
      </c>
      <c r="J633" s="15">
        <f t="shared" si="59"/>
        <v>0</v>
      </c>
      <c r="K633" s="15">
        <f t="shared" si="61"/>
        <v>0</v>
      </c>
      <c r="L633" s="15">
        <v>-100000</v>
      </c>
      <c r="M633" s="15">
        <v>-100000</v>
      </c>
      <c r="N633" s="15">
        <f t="shared" si="60"/>
        <v>0</v>
      </c>
      <c r="O633" s="15">
        <f t="shared" si="62"/>
        <v>0</v>
      </c>
      <c r="P633" s="22"/>
    </row>
    <row r="634" spans="1:16" s="4" customFormat="1" outlineLevel="1" x14ac:dyDescent="0.2">
      <c r="B634" s="4" t="s">
        <v>499</v>
      </c>
      <c r="H634" s="5">
        <f>SUBTOTAL(9,H635:H645)</f>
        <v>-16100</v>
      </c>
      <c r="I634" s="5">
        <f>SUBTOTAL(9,I635:I645)</f>
        <v>-19190.740000000002</v>
      </c>
      <c r="J634" s="5">
        <f t="shared" si="59"/>
        <v>3090.7400000000016</v>
      </c>
      <c r="K634" s="5">
        <f t="shared" si="61"/>
        <v>19.197142857142865</v>
      </c>
      <c r="L634" s="5">
        <f>SUBTOTAL(9,L635:L645)</f>
        <v>-24900</v>
      </c>
      <c r="M634" s="5">
        <f>SUBTOTAL(9,M635:M645)</f>
        <v>-27912.25</v>
      </c>
      <c r="N634" s="5">
        <f t="shared" si="60"/>
        <v>3012.25</v>
      </c>
      <c r="O634" s="5">
        <f t="shared" si="62"/>
        <v>12.097389558232948</v>
      </c>
      <c r="P634" s="18"/>
    </row>
    <row r="635" spans="1:16" outlineLevel="2" x14ac:dyDescent="0.2">
      <c r="A635" t="s">
        <v>0</v>
      </c>
      <c r="B635" t="s">
        <v>406</v>
      </c>
      <c r="C635" t="s">
        <v>406</v>
      </c>
      <c r="D635" t="s">
        <v>407</v>
      </c>
      <c r="E635" t="s">
        <v>71</v>
      </c>
      <c r="F635" t="s">
        <v>72</v>
      </c>
      <c r="G635" t="s">
        <v>5</v>
      </c>
      <c r="H635" s="1">
        <v>700</v>
      </c>
      <c r="I635" s="1">
        <v>572.67999999999995</v>
      </c>
      <c r="J635" s="1">
        <f t="shared" si="59"/>
        <v>127.32000000000005</v>
      </c>
      <c r="K635" s="1">
        <f t="shared" si="61"/>
        <v>-18.188571428571436</v>
      </c>
      <c r="L635" s="1">
        <v>700</v>
      </c>
      <c r="M635" s="1">
        <v>606.01</v>
      </c>
      <c r="N635" s="1">
        <f t="shared" si="60"/>
        <v>93.990000000000009</v>
      </c>
      <c r="O635" s="1">
        <f t="shared" si="62"/>
        <v>-13.427142857142854</v>
      </c>
    </row>
    <row r="636" spans="1:16" outlineLevel="2" x14ac:dyDescent="0.2">
      <c r="A636" t="s">
        <v>0</v>
      </c>
      <c r="B636" t="s">
        <v>406</v>
      </c>
      <c r="C636" t="s">
        <v>406</v>
      </c>
      <c r="D636" t="s">
        <v>407</v>
      </c>
      <c r="E636" t="s">
        <v>75</v>
      </c>
      <c r="F636" t="s">
        <v>76</v>
      </c>
      <c r="G636" t="s">
        <v>5</v>
      </c>
      <c r="H636" s="1">
        <v>2500</v>
      </c>
      <c r="I636" s="1">
        <v>511.02</v>
      </c>
      <c r="J636" s="1">
        <f t="shared" si="59"/>
        <v>1988.98</v>
      </c>
      <c r="K636" s="1">
        <f t="shared" si="61"/>
        <v>-79.559200000000004</v>
      </c>
      <c r="L636" s="1">
        <v>2500</v>
      </c>
      <c r="M636" s="1">
        <v>511.02</v>
      </c>
      <c r="N636" s="1">
        <f t="shared" si="60"/>
        <v>1988.98</v>
      </c>
      <c r="O636" s="1">
        <f t="shared" si="62"/>
        <v>-79.559200000000004</v>
      </c>
    </row>
    <row r="637" spans="1:16" outlineLevel="2" x14ac:dyDescent="0.2">
      <c r="A637" t="s">
        <v>0</v>
      </c>
      <c r="B637" t="s">
        <v>406</v>
      </c>
      <c r="C637" t="s">
        <v>406</v>
      </c>
      <c r="D637" t="s">
        <v>407</v>
      </c>
      <c r="E637" t="s">
        <v>6</v>
      </c>
      <c r="F637" t="s">
        <v>7</v>
      </c>
      <c r="G637" t="s">
        <v>5</v>
      </c>
      <c r="H637" s="1">
        <v>1200</v>
      </c>
      <c r="I637" s="1">
        <v>997.7</v>
      </c>
      <c r="J637" s="1">
        <f t="shared" si="59"/>
        <v>202.29999999999995</v>
      </c>
      <c r="K637" s="1">
        <f t="shared" si="61"/>
        <v>-16.858333333333334</v>
      </c>
      <c r="L637" s="1">
        <v>1200</v>
      </c>
      <c r="M637" s="1">
        <v>997.7</v>
      </c>
      <c r="N637" s="1">
        <f t="shared" si="60"/>
        <v>202.29999999999995</v>
      </c>
      <c r="O637" s="1">
        <f t="shared" si="62"/>
        <v>-16.858333333333334</v>
      </c>
    </row>
    <row r="638" spans="1:16" outlineLevel="2" x14ac:dyDescent="0.2">
      <c r="A638" t="s">
        <v>0</v>
      </c>
      <c r="B638" t="s">
        <v>406</v>
      </c>
      <c r="C638" t="s">
        <v>406</v>
      </c>
      <c r="D638" t="s">
        <v>407</v>
      </c>
      <c r="E638" t="s">
        <v>93</v>
      </c>
      <c r="F638" t="s">
        <v>94</v>
      </c>
      <c r="G638" t="s">
        <v>5</v>
      </c>
      <c r="H638" s="1">
        <v>8000</v>
      </c>
      <c r="I638" s="1">
        <v>7977.15</v>
      </c>
      <c r="J638" s="1">
        <f t="shared" si="59"/>
        <v>22.850000000000364</v>
      </c>
      <c r="K638" s="1">
        <f t="shared" si="61"/>
        <v>-0.28562499999999602</v>
      </c>
      <c r="L638" s="1">
        <v>0</v>
      </c>
      <c r="M638" s="1">
        <v>0</v>
      </c>
      <c r="N638" s="1">
        <f t="shared" si="60"/>
        <v>0</v>
      </c>
      <c r="O638" s="1">
        <f t="shared" si="62"/>
        <v>0</v>
      </c>
    </row>
    <row r="639" spans="1:16" outlineLevel="2" x14ac:dyDescent="0.2">
      <c r="A639" t="s">
        <v>0</v>
      </c>
      <c r="B639" t="s">
        <v>406</v>
      </c>
      <c r="C639" t="s">
        <v>406</v>
      </c>
      <c r="D639" t="s">
        <v>407</v>
      </c>
      <c r="E639" t="s">
        <v>99</v>
      </c>
      <c r="F639" t="s">
        <v>100</v>
      </c>
      <c r="G639" t="s">
        <v>5</v>
      </c>
      <c r="H639" s="1">
        <v>800</v>
      </c>
      <c r="I639" s="1">
        <v>777.69</v>
      </c>
      <c r="J639" s="1">
        <f t="shared" si="59"/>
        <v>22.309999999999945</v>
      </c>
      <c r="K639" s="1">
        <f t="shared" si="61"/>
        <v>-2.7887499999999932</v>
      </c>
      <c r="L639" s="1">
        <v>0</v>
      </c>
      <c r="M639" s="1">
        <v>0</v>
      </c>
      <c r="N639" s="1">
        <f t="shared" si="60"/>
        <v>0</v>
      </c>
      <c r="O639" s="1">
        <f t="shared" si="62"/>
        <v>0</v>
      </c>
    </row>
    <row r="640" spans="1:16" outlineLevel="2" x14ac:dyDescent="0.2">
      <c r="A640" t="s">
        <v>0</v>
      </c>
      <c r="B640" t="s">
        <v>406</v>
      </c>
      <c r="C640" t="s">
        <v>406</v>
      </c>
      <c r="D640" t="s">
        <v>407</v>
      </c>
      <c r="E640" t="s">
        <v>105</v>
      </c>
      <c r="F640" t="s">
        <v>106</v>
      </c>
      <c r="G640" t="s">
        <v>5</v>
      </c>
      <c r="H640" s="1">
        <v>3300</v>
      </c>
      <c r="I640" s="1">
        <v>3320.32</v>
      </c>
      <c r="J640" s="1">
        <f t="shared" si="59"/>
        <v>-20.320000000000164</v>
      </c>
      <c r="K640" s="1">
        <f t="shared" si="61"/>
        <v>0.61575757575758416</v>
      </c>
      <c r="L640" s="1">
        <v>3300</v>
      </c>
      <c r="M640" s="1">
        <v>3320.32</v>
      </c>
      <c r="N640" s="1">
        <f t="shared" si="60"/>
        <v>-20.320000000000164</v>
      </c>
      <c r="O640" s="1">
        <f t="shared" si="62"/>
        <v>0.61575757575758416</v>
      </c>
    </row>
    <row r="641" spans="1:16" outlineLevel="2" x14ac:dyDescent="0.2">
      <c r="A641" t="s">
        <v>0</v>
      </c>
      <c r="B641" t="s">
        <v>406</v>
      </c>
      <c r="C641" t="s">
        <v>406</v>
      </c>
      <c r="D641" t="s">
        <v>407</v>
      </c>
      <c r="E641" t="s">
        <v>392</v>
      </c>
      <c r="F641" t="s">
        <v>124</v>
      </c>
      <c r="G641" t="s">
        <v>5</v>
      </c>
      <c r="H641" s="1">
        <v>1400</v>
      </c>
      <c r="I641" s="1">
        <v>1465.23</v>
      </c>
      <c r="J641" s="1">
        <f t="shared" si="59"/>
        <v>-65.230000000000018</v>
      </c>
      <c r="K641" s="1">
        <f t="shared" si="61"/>
        <v>4.6592857142857156</v>
      </c>
      <c r="L641" s="1">
        <v>1400</v>
      </c>
      <c r="M641" s="1">
        <v>1465.23</v>
      </c>
      <c r="N641" s="1">
        <f t="shared" si="60"/>
        <v>-65.230000000000018</v>
      </c>
      <c r="O641" s="1">
        <f t="shared" si="62"/>
        <v>4.6592857142857156</v>
      </c>
    </row>
    <row r="642" spans="1:16" outlineLevel="2" x14ac:dyDescent="0.2">
      <c r="A642" t="s">
        <v>0</v>
      </c>
      <c r="B642" t="s">
        <v>406</v>
      </c>
      <c r="C642" t="s">
        <v>406</v>
      </c>
      <c r="D642" t="s">
        <v>407</v>
      </c>
      <c r="E642" t="s">
        <v>393</v>
      </c>
      <c r="F642" t="s">
        <v>124</v>
      </c>
      <c r="G642" t="s">
        <v>5</v>
      </c>
      <c r="H642" s="1">
        <v>800</v>
      </c>
      <c r="I642" s="1">
        <v>634.91999999999996</v>
      </c>
      <c r="J642" s="1">
        <f t="shared" si="59"/>
        <v>165.08000000000004</v>
      </c>
      <c r="K642" s="1">
        <f t="shared" si="61"/>
        <v>-20.635000000000005</v>
      </c>
      <c r="L642" s="1">
        <v>800</v>
      </c>
      <c r="M642" s="1">
        <v>634.91999999999996</v>
      </c>
      <c r="N642" s="1">
        <f t="shared" si="60"/>
        <v>165.08000000000004</v>
      </c>
      <c r="O642" s="1">
        <f t="shared" si="62"/>
        <v>-20.635000000000005</v>
      </c>
    </row>
    <row r="643" spans="1:16" outlineLevel="2" x14ac:dyDescent="0.2">
      <c r="A643" t="s">
        <v>0</v>
      </c>
      <c r="B643" t="s">
        <v>406</v>
      </c>
      <c r="C643" t="s">
        <v>406</v>
      </c>
      <c r="D643" t="s">
        <v>407</v>
      </c>
      <c r="E643" t="s">
        <v>340</v>
      </c>
      <c r="F643" t="s">
        <v>341</v>
      </c>
      <c r="G643" t="s">
        <v>5</v>
      </c>
      <c r="H643" s="1">
        <v>-7800</v>
      </c>
      <c r="I643" s="1">
        <v>-7628.65</v>
      </c>
      <c r="J643" s="1">
        <f t="shared" si="59"/>
        <v>-171.35000000000036</v>
      </c>
      <c r="K643" s="1">
        <f t="shared" si="61"/>
        <v>-2.1967948717948786</v>
      </c>
      <c r="L643" s="1">
        <v>-7800</v>
      </c>
      <c r="M643" s="1">
        <v>-7628.65</v>
      </c>
      <c r="N643" s="1">
        <f t="shared" si="60"/>
        <v>-171.35000000000036</v>
      </c>
      <c r="O643" s="1">
        <f t="shared" si="62"/>
        <v>-2.1967948717948786</v>
      </c>
    </row>
    <row r="644" spans="1:16" outlineLevel="2" x14ac:dyDescent="0.2">
      <c r="A644" t="s">
        <v>0</v>
      </c>
      <c r="B644" t="s">
        <v>406</v>
      </c>
      <c r="C644" t="s">
        <v>406</v>
      </c>
      <c r="D644" t="s">
        <v>407</v>
      </c>
      <c r="E644" t="s">
        <v>408</v>
      </c>
      <c r="F644" t="s">
        <v>409</v>
      </c>
      <c r="G644" t="s">
        <v>5</v>
      </c>
      <c r="H644" s="1">
        <v>-12000</v>
      </c>
      <c r="I644" s="1">
        <v>-12498.51</v>
      </c>
      <c r="J644" s="1">
        <f t="shared" si="59"/>
        <v>498.51000000000022</v>
      </c>
      <c r="K644" s="1">
        <f t="shared" si="61"/>
        <v>4.1542500000000047</v>
      </c>
      <c r="L644" s="1">
        <v>-12000</v>
      </c>
      <c r="M644" s="1">
        <v>-12498.51</v>
      </c>
      <c r="N644" s="1">
        <f t="shared" si="60"/>
        <v>498.51000000000022</v>
      </c>
      <c r="O644" s="1">
        <f t="shared" si="62"/>
        <v>4.1542500000000047</v>
      </c>
    </row>
    <row r="645" spans="1:16" outlineLevel="2" x14ac:dyDescent="0.2">
      <c r="A645" t="s">
        <v>0</v>
      </c>
      <c r="B645" t="s">
        <v>406</v>
      </c>
      <c r="C645" t="s">
        <v>406</v>
      </c>
      <c r="D645" t="s">
        <v>407</v>
      </c>
      <c r="E645" t="s">
        <v>410</v>
      </c>
      <c r="F645" t="s">
        <v>409</v>
      </c>
      <c r="G645" t="s">
        <v>5</v>
      </c>
      <c r="H645" s="1">
        <v>-15000</v>
      </c>
      <c r="I645" s="1">
        <v>-15320.29</v>
      </c>
      <c r="J645" s="1">
        <f t="shared" si="59"/>
        <v>320.29000000000087</v>
      </c>
      <c r="K645" s="1">
        <f t="shared" si="61"/>
        <v>2.1352666666666806</v>
      </c>
      <c r="L645" s="1">
        <v>-15000</v>
      </c>
      <c r="M645" s="1">
        <v>-15320.29</v>
      </c>
      <c r="N645" s="1">
        <f t="shared" si="60"/>
        <v>320.29000000000087</v>
      </c>
      <c r="O645" s="1">
        <f t="shared" si="62"/>
        <v>2.1352666666666806</v>
      </c>
    </row>
    <row r="646" spans="1:16" s="4" customFormat="1" outlineLevel="1" x14ac:dyDescent="0.2">
      <c r="B646" s="4" t="s">
        <v>498</v>
      </c>
      <c r="H646" s="5">
        <f>SUBTOTAL(9,H647:H651)</f>
        <v>6800</v>
      </c>
      <c r="I646" s="5">
        <f>SUBTOTAL(9,I647:I651)</f>
        <v>6759.6700000000128</v>
      </c>
      <c r="J646" s="5">
        <f t="shared" si="59"/>
        <v>40.329999999987194</v>
      </c>
      <c r="K646" s="5">
        <f t="shared" si="61"/>
        <v>-0.5930882352939193</v>
      </c>
      <c r="L646" s="5">
        <f>SUBTOTAL(9,L647:L651)</f>
        <v>-9000</v>
      </c>
      <c r="M646" s="5">
        <f>SUBTOTAL(9,M647:M651)</f>
        <v>-9039.5199999999895</v>
      </c>
      <c r="N646" s="5">
        <f t="shared" si="60"/>
        <v>39.519999999989523</v>
      </c>
      <c r="O646" s="5">
        <f t="shared" si="62"/>
        <v>0.43911111111098933</v>
      </c>
      <c r="P646" s="18"/>
    </row>
    <row r="647" spans="1:16" outlineLevel="2" x14ac:dyDescent="0.2">
      <c r="A647" t="s">
        <v>0</v>
      </c>
      <c r="B647" t="s">
        <v>411</v>
      </c>
      <c r="C647" t="s">
        <v>411</v>
      </c>
      <c r="D647" t="s">
        <v>412</v>
      </c>
      <c r="E647" t="s">
        <v>95</v>
      </c>
      <c r="F647" t="s">
        <v>96</v>
      </c>
      <c r="G647" t="s">
        <v>5</v>
      </c>
      <c r="H647" s="1">
        <v>4900</v>
      </c>
      <c r="I647" s="1">
        <v>4850.1899999999996</v>
      </c>
      <c r="J647" s="1">
        <f t="shared" si="59"/>
        <v>49.8100000000004</v>
      </c>
      <c r="K647" s="1">
        <f t="shared" si="61"/>
        <v>-1.0165306122449067</v>
      </c>
      <c r="L647" s="1">
        <v>0</v>
      </c>
      <c r="M647" s="1">
        <v>0</v>
      </c>
      <c r="N647" s="1">
        <f t="shared" si="60"/>
        <v>0</v>
      </c>
      <c r="O647" s="1">
        <f t="shared" si="62"/>
        <v>0</v>
      </c>
    </row>
    <row r="648" spans="1:16" outlineLevel="2" x14ac:dyDescent="0.2">
      <c r="A648" t="s">
        <v>0</v>
      </c>
      <c r="B648" t="s">
        <v>411</v>
      </c>
      <c r="C648" t="s">
        <v>411</v>
      </c>
      <c r="D648" t="s">
        <v>412</v>
      </c>
      <c r="E648" t="s">
        <v>255</v>
      </c>
      <c r="F648" t="s">
        <v>256</v>
      </c>
      <c r="G648" t="s">
        <v>5</v>
      </c>
      <c r="H648" s="1">
        <v>140700</v>
      </c>
      <c r="I648" s="1">
        <v>140655.42000000001</v>
      </c>
      <c r="J648" s="1">
        <f t="shared" ref="J648:J674" si="63">H648-I648</f>
        <v>44.579999999987194</v>
      </c>
      <c r="K648" s="1">
        <f t="shared" si="61"/>
        <v>-3.1684434967999664E-2</v>
      </c>
      <c r="L648" s="1">
        <v>0</v>
      </c>
      <c r="M648" s="1">
        <v>0</v>
      </c>
      <c r="N648" s="1">
        <f t="shared" ref="N648:N674" si="64">L648-M648</f>
        <v>0</v>
      </c>
      <c r="O648" s="1">
        <f t="shared" si="62"/>
        <v>0</v>
      </c>
    </row>
    <row r="649" spans="1:16" s="14" customFormat="1" outlineLevel="2" x14ac:dyDescent="0.2">
      <c r="A649" s="14" t="s">
        <v>0</v>
      </c>
      <c r="B649" s="14" t="s">
        <v>411</v>
      </c>
      <c r="C649" s="14" t="s">
        <v>411</v>
      </c>
      <c r="D649" s="14" t="s">
        <v>412</v>
      </c>
      <c r="E649" s="14" t="s">
        <v>31</v>
      </c>
      <c r="F649" s="14" t="s">
        <v>32</v>
      </c>
      <c r="G649" s="14" t="s">
        <v>625</v>
      </c>
      <c r="H649" s="15">
        <v>0</v>
      </c>
      <c r="I649" s="15">
        <v>0</v>
      </c>
      <c r="J649" s="15">
        <f t="shared" si="63"/>
        <v>0</v>
      </c>
      <c r="K649" s="15">
        <f t="shared" ref="K649:K676" si="65">IF(J649=0,0,(I649/H649*100)-100)</f>
        <v>0</v>
      </c>
      <c r="L649" s="15">
        <v>138800</v>
      </c>
      <c r="M649" s="15">
        <v>138745.94</v>
      </c>
      <c r="N649" s="15">
        <f t="shared" si="64"/>
        <v>54.059999999997672</v>
      </c>
      <c r="O649" s="15">
        <f t="shared" si="62"/>
        <v>-3.8948126801159333E-2</v>
      </c>
      <c r="P649" s="22"/>
    </row>
    <row r="650" spans="1:16" s="14" customFormat="1" outlineLevel="2" x14ac:dyDescent="0.2">
      <c r="A650" s="14" t="s">
        <v>0</v>
      </c>
      <c r="B650" s="14" t="s">
        <v>411</v>
      </c>
      <c r="C650" s="14" t="s">
        <v>411</v>
      </c>
      <c r="D650" s="14" t="s">
        <v>412</v>
      </c>
      <c r="E650" s="14" t="s">
        <v>223</v>
      </c>
      <c r="F650" s="14" t="s">
        <v>224</v>
      </c>
      <c r="G650" s="14" t="s">
        <v>625</v>
      </c>
      <c r="H650" s="15">
        <v>9000</v>
      </c>
      <c r="I650" s="15">
        <v>9039.52</v>
      </c>
      <c r="J650" s="15">
        <f t="shared" si="63"/>
        <v>-39.520000000000437</v>
      </c>
      <c r="K650" s="15">
        <f t="shared" si="65"/>
        <v>0.43911111111111722</v>
      </c>
      <c r="L650" s="15">
        <v>0</v>
      </c>
      <c r="M650" s="15">
        <v>0</v>
      </c>
      <c r="N650" s="15">
        <f t="shared" si="64"/>
        <v>0</v>
      </c>
      <c r="O650" s="15">
        <f t="shared" ref="O650:O678" si="66">IF(N650=0,0,(M650/L650*100)-100)</f>
        <v>0</v>
      </c>
      <c r="P650" s="22"/>
    </row>
    <row r="651" spans="1:16" s="14" customFormat="1" outlineLevel="2" x14ac:dyDescent="0.2">
      <c r="A651" s="14" t="s">
        <v>0</v>
      </c>
      <c r="B651" s="14" t="s">
        <v>411</v>
      </c>
      <c r="C651" s="14" t="s">
        <v>411</v>
      </c>
      <c r="D651" s="14" t="s">
        <v>412</v>
      </c>
      <c r="E651" s="14" t="s">
        <v>325</v>
      </c>
      <c r="F651" s="14" t="s">
        <v>326</v>
      </c>
      <c r="G651" s="14" t="s">
        <v>625</v>
      </c>
      <c r="H651" s="15">
        <v>-147800</v>
      </c>
      <c r="I651" s="15">
        <v>-147785.46</v>
      </c>
      <c r="J651" s="15">
        <f t="shared" si="63"/>
        <v>-14.540000000008149</v>
      </c>
      <c r="K651" s="15">
        <f t="shared" si="65"/>
        <v>-9.8376184032531455E-3</v>
      </c>
      <c r="L651" s="15">
        <v>-147800</v>
      </c>
      <c r="M651" s="15">
        <v>-147785.46</v>
      </c>
      <c r="N651" s="15">
        <f t="shared" si="64"/>
        <v>-14.540000000008149</v>
      </c>
      <c r="O651" s="15">
        <f t="shared" si="66"/>
        <v>-9.8376184032531455E-3</v>
      </c>
      <c r="P651" s="22"/>
    </row>
    <row r="652" spans="1:16" s="4" customFormat="1" outlineLevel="1" x14ac:dyDescent="0.2">
      <c r="B652" s="4" t="s">
        <v>497</v>
      </c>
      <c r="H652" s="5">
        <f>SUBTOTAL(9,H653:H670)</f>
        <v>25600</v>
      </c>
      <c r="I652" s="5">
        <f>SUBTOTAL(9,I653:I670)</f>
        <v>54814.909999999996</v>
      </c>
      <c r="J652" s="5">
        <f t="shared" si="63"/>
        <v>-29214.909999999996</v>
      </c>
      <c r="K652" s="5">
        <f t="shared" si="65"/>
        <v>114.12074218749999</v>
      </c>
      <c r="L652" s="5">
        <f>SUBTOTAL(9,L653:L670)</f>
        <v>46200</v>
      </c>
      <c r="M652" s="5">
        <f>SUBTOTAL(9,M653:M670)</f>
        <v>42883.47</v>
      </c>
      <c r="N652" s="5">
        <f t="shared" si="64"/>
        <v>3316.5299999999988</v>
      </c>
      <c r="O652" s="5">
        <f t="shared" si="66"/>
        <v>-7.1786363636363575</v>
      </c>
      <c r="P652" s="18"/>
    </row>
    <row r="653" spans="1:16" outlineLevel="2" x14ac:dyDescent="0.2">
      <c r="A653" t="s">
        <v>0</v>
      </c>
      <c r="B653" t="s">
        <v>413</v>
      </c>
      <c r="C653" t="s">
        <v>413</v>
      </c>
      <c r="D653" t="s">
        <v>414</v>
      </c>
      <c r="E653" t="s">
        <v>415</v>
      </c>
      <c r="F653" t="s">
        <v>416</v>
      </c>
      <c r="G653" t="s">
        <v>5</v>
      </c>
      <c r="H653" s="1">
        <v>0</v>
      </c>
      <c r="I653" s="1">
        <v>0</v>
      </c>
      <c r="J653" s="1">
        <f t="shared" si="63"/>
        <v>0</v>
      </c>
      <c r="K653" s="1">
        <f t="shared" si="65"/>
        <v>0</v>
      </c>
      <c r="L653" s="1">
        <v>39400</v>
      </c>
      <c r="M653" s="1">
        <v>39273.519999999997</v>
      </c>
      <c r="N653" s="1">
        <f t="shared" si="64"/>
        <v>126.4800000000032</v>
      </c>
      <c r="O653" s="1">
        <f t="shared" si="66"/>
        <v>-0.32101522842640406</v>
      </c>
    </row>
    <row r="654" spans="1:16" outlineLevel="2" x14ac:dyDescent="0.2">
      <c r="A654" t="s">
        <v>0</v>
      </c>
      <c r="B654" t="s">
        <v>413</v>
      </c>
      <c r="C654" t="s">
        <v>413</v>
      </c>
      <c r="D654" t="s">
        <v>414</v>
      </c>
      <c r="E654" t="s">
        <v>39</v>
      </c>
      <c r="F654" t="s">
        <v>40</v>
      </c>
      <c r="G654" t="s">
        <v>5</v>
      </c>
      <c r="H654" s="1">
        <v>0</v>
      </c>
      <c r="I654" s="1">
        <v>0</v>
      </c>
      <c r="J654" s="1">
        <f t="shared" si="63"/>
        <v>0</v>
      </c>
      <c r="K654" s="1">
        <f t="shared" si="65"/>
        <v>0</v>
      </c>
      <c r="L654" s="1">
        <v>11600</v>
      </c>
      <c r="M654" s="1">
        <v>11565.53</v>
      </c>
      <c r="N654" s="1">
        <f t="shared" si="64"/>
        <v>34.469999999999345</v>
      </c>
      <c r="O654" s="1">
        <f t="shared" si="66"/>
        <v>-0.29715517241378109</v>
      </c>
    </row>
    <row r="655" spans="1:16" outlineLevel="2" x14ac:dyDescent="0.2">
      <c r="A655" t="s">
        <v>0</v>
      </c>
      <c r="B655" t="s">
        <v>413</v>
      </c>
      <c r="C655" t="s">
        <v>413</v>
      </c>
      <c r="D655" t="s">
        <v>414</v>
      </c>
      <c r="E655" t="s">
        <v>71</v>
      </c>
      <c r="F655" t="s">
        <v>72</v>
      </c>
      <c r="G655" t="s">
        <v>5</v>
      </c>
      <c r="H655" s="1">
        <v>900</v>
      </c>
      <c r="I655" s="1">
        <v>787.39</v>
      </c>
      <c r="J655" s="1">
        <f t="shared" si="63"/>
        <v>112.61000000000001</v>
      </c>
      <c r="K655" s="1">
        <f t="shared" si="65"/>
        <v>-12.512222222222221</v>
      </c>
      <c r="L655" s="1">
        <v>900</v>
      </c>
      <c r="M655" s="1">
        <v>824.82</v>
      </c>
      <c r="N655" s="1">
        <f t="shared" si="64"/>
        <v>75.17999999999995</v>
      </c>
      <c r="O655" s="1">
        <f t="shared" si="66"/>
        <v>-8.3533333333333246</v>
      </c>
    </row>
    <row r="656" spans="1:16" outlineLevel="2" x14ac:dyDescent="0.2">
      <c r="A656" t="s">
        <v>0</v>
      </c>
      <c r="B656" t="s">
        <v>413</v>
      </c>
      <c r="C656" t="s">
        <v>413</v>
      </c>
      <c r="D656" t="s">
        <v>414</v>
      </c>
      <c r="E656" t="s">
        <v>83</v>
      </c>
      <c r="F656" t="s">
        <v>84</v>
      </c>
      <c r="G656" t="s">
        <v>5</v>
      </c>
      <c r="H656" s="1">
        <v>4400</v>
      </c>
      <c r="I656" s="1">
        <v>4384</v>
      </c>
      <c r="J656" s="1">
        <f t="shared" si="63"/>
        <v>16</v>
      </c>
      <c r="K656" s="1">
        <f t="shared" si="65"/>
        <v>-0.36363636363635976</v>
      </c>
      <c r="L656" s="1">
        <v>4400</v>
      </c>
      <c r="M656" s="1">
        <v>4384</v>
      </c>
      <c r="N656" s="1">
        <f t="shared" si="64"/>
        <v>16</v>
      </c>
      <c r="O656" s="1">
        <f t="shared" si="66"/>
        <v>-0.36363636363635976</v>
      </c>
    </row>
    <row r="657" spans="1:16" outlineLevel="2" x14ac:dyDescent="0.2">
      <c r="A657" t="s">
        <v>0</v>
      </c>
      <c r="B657" t="s">
        <v>413</v>
      </c>
      <c r="C657" t="s">
        <v>413</v>
      </c>
      <c r="D657" t="s">
        <v>414</v>
      </c>
      <c r="E657" t="s">
        <v>85</v>
      </c>
      <c r="F657" t="s">
        <v>86</v>
      </c>
      <c r="G657" t="s">
        <v>5</v>
      </c>
      <c r="H657" s="1">
        <v>1000</v>
      </c>
      <c r="I657" s="1">
        <v>989.44</v>
      </c>
      <c r="J657" s="1">
        <f t="shared" si="63"/>
        <v>10.559999999999945</v>
      </c>
      <c r="K657" s="1">
        <f t="shared" si="65"/>
        <v>-1.0559999999999832</v>
      </c>
      <c r="L657" s="1">
        <v>1000</v>
      </c>
      <c r="M657" s="1">
        <v>989.44</v>
      </c>
      <c r="N657" s="1">
        <f t="shared" si="64"/>
        <v>10.559999999999945</v>
      </c>
      <c r="O657" s="1">
        <f t="shared" si="66"/>
        <v>-1.0559999999999832</v>
      </c>
    </row>
    <row r="658" spans="1:16" outlineLevel="2" x14ac:dyDescent="0.2">
      <c r="A658" t="s">
        <v>0</v>
      </c>
      <c r="B658" t="s">
        <v>413</v>
      </c>
      <c r="C658" t="s">
        <v>413</v>
      </c>
      <c r="D658" t="s">
        <v>414</v>
      </c>
      <c r="E658" t="s">
        <v>417</v>
      </c>
      <c r="F658" t="s">
        <v>418</v>
      </c>
      <c r="G658" t="s">
        <v>5</v>
      </c>
      <c r="H658" s="1">
        <v>2900</v>
      </c>
      <c r="I658" s="1">
        <v>2872.64</v>
      </c>
      <c r="J658" s="1">
        <f t="shared" si="63"/>
        <v>27.360000000000127</v>
      </c>
      <c r="K658" s="1">
        <f t="shared" si="65"/>
        <v>-0.94344827586206748</v>
      </c>
      <c r="L658" s="1">
        <v>2900</v>
      </c>
      <c r="M658" s="1">
        <v>2872.64</v>
      </c>
      <c r="N658" s="1">
        <f t="shared" si="64"/>
        <v>27.360000000000127</v>
      </c>
      <c r="O658" s="1">
        <f t="shared" si="66"/>
        <v>-0.94344827586206748</v>
      </c>
    </row>
    <row r="659" spans="1:16" outlineLevel="2" x14ac:dyDescent="0.2">
      <c r="A659" t="s">
        <v>0</v>
      </c>
      <c r="B659" t="s">
        <v>413</v>
      </c>
      <c r="C659" t="s">
        <v>413</v>
      </c>
      <c r="D659" t="s">
        <v>414</v>
      </c>
      <c r="E659" t="s">
        <v>6</v>
      </c>
      <c r="F659" t="s">
        <v>7</v>
      </c>
      <c r="G659" t="s">
        <v>5</v>
      </c>
      <c r="H659" s="1">
        <v>5300</v>
      </c>
      <c r="I659" s="1">
        <v>2455.4499999999998</v>
      </c>
      <c r="J659" s="1">
        <f t="shared" si="63"/>
        <v>2844.55</v>
      </c>
      <c r="K659" s="1">
        <f t="shared" si="65"/>
        <v>-53.670754716981136</v>
      </c>
      <c r="L659" s="1">
        <v>5300</v>
      </c>
      <c r="M659" s="1">
        <v>2455.4499999999998</v>
      </c>
      <c r="N659" s="1">
        <f t="shared" si="64"/>
        <v>2844.55</v>
      </c>
      <c r="O659" s="1">
        <f t="shared" si="66"/>
        <v>-53.670754716981136</v>
      </c>
    </row>
    <row r="660" spans="1:16" outlineLevel="2" x14ac:dyDescent="0.2">
      <c r="A660" t="s">
        <v>0</v>
      </c>
      <c r="B660" t="s">
        <v>413</v>
      </c>
      <c r="C660" t="s">
        <v>413</v>
      </c>
      <c r="D660" t="s">
        <v>414</v>
      </c>
      <c r="E660" t="s">
        <v>95</v>
      </c>
      <c r="F660" t="s">
        <v>96</v>
      </c>
      <c r="G660" t="s">
        <v>5</v>
      </c>
      <c r="H660" s="1">
        <v>11600</v>
      </c>
      <c r="I660" s="1">
        <v>11516.87</v>
      </c>
      <c r="J660" s="1">
        <f t="shared" si="63"/>
        <v>83.1299999999992</v>
      </c>
      <c r="K660" s="1">
        <f t="shared" si="65"/>
        <v>-0.7166379310344837</v>
      </c>
      <c r="L660" s="1">
        <v>0</v>
      </c>
      <c r="M660" s="1">
        <v>0</v>
      </c>
      <c r="N660" s="1">
        <f t="shared" si="64"/>
        <v>0</v>
      </c>
      <c r="O660" s="1">
        <f t="shared" si="66"/>
        <v>0</v>
      </c>
    </row>
    <row r="661" spans="1:16" outlineLevel="2" x14ac:dyDescent="0.2">
      <c r="A661" t="s">
        <v>0</v>
      </c>
      <c r="B661" t="s">
        <v>413</v>
      </c>
      <c r="C661" t="s">
        <v>413</v>
      </c>
      <c r="D661" t="s">
        <v>414</v>
      </c>
      <c r="E661" t="s">
        <v>99</v>
      </c>
      <c r="F661" t="s">
        <v>100</v>
      </c>
      <c r="G661" t="s">
        <v>5</v>
      </c>
      <c r="H661" s="1">
        <v>26100</v>
      </c>
      <c r="I661" s="1">
        <v>26010.86</v>
      </c>
      <c r="J661" s="1">
        <f t="shared" si="63"/>
        <v>89.139999999999418</v>
      </c>
      <c r="K661" s="1">
        <f t="shared" si="65"/>
        <v>-0.34153256704981061</v>
      </c>
      <c r="L661" s="1">
        <v>0</v>
      </c>
      <c r="M661" s="1">
        <v>0</v>
      </c>
      <c r="N661" s="1">
        <f t="shared" si="64"/>
        <v>0</v>
      </c>
      <c r="O661" s="1">
        <f t="shared" si="66"/>
        <v>0</v>
      </c>
    </row>
    <row r="662" spans="1:16" s="11" customFormat="1" outlineLevel="2" x14ac:dyDescent="0.2">
      <c r="A662" s="11" t="s">
        <v>0</v>
      </c>
      <c r="B662" s="11" t="s">
        <v>413</v>
      </c>
      <c r="C662" s="11" t="s">
        <v>413</v>
      </c>
      <c r="D662" s="11" t="s">
        <v>414</v>
      </c>
      <c r="E662" s="11" t="s">
        <v>255</v>
      </c>
      <c r="F662" s="11" t="s">
        <v>256</v>
      </c>
      <c r="G662" s="11" t="s">
        <v>5</v>
      </c>
      <c r="H662" s="12">
        <v>0</v>
      </c>
      <c r="I662" s="12">
        <v>40707.089999999997</v>
      </c>
      <c r="J662" s="12">
        <f t="shared" si="63"/>
        <v>-40707.089999999997</v>
      </c>
      <c r="K662" s="12">
        <v>100</v>
      </c>
      <c r="L662" s="12">
        <v>0</v>
      </c>
      <c r="M662" s="12">
        <v>0</v>
      </c>
      <c r="N662" s="12">
        <f t="shared" si="64"/>
        <v>0</v>
      </c>
      <c r="O662" s="12">
        <f t="shared" si="66"/>
        <v>0</v>
      </c>
      <c r="P662" s="20" t="s">
        <v>630</v>
      </c>
    </row>
    <row r="663" spans="1:16" outlineLevel="2" x14ac:dyDescent="0.2">
      <c r="A663" t="s">
        <v>0</v>
      </c>
      <c r="B663" t="s">
        <v>413</v>
      </c>
      <c r="C663" t="s">
        <v>413</v>
      </c>
      <c r="D663" t="s">
        <v>414</v>
      </c>
      <c r="E663" t="s">
        <v>380</v>
      </c>
      <c r="F663" t="s">
        <v>381</v>
      </c>
      <c r="G663" t="s">
        <v>5</v>
      </c>
      <c r="H663" s="1">
        <v>5400</v>
      </c>
      <c r="I663" s="1">
        <v>5441.21</v>
      </c>
      <c r="J663" s="1">
        <f t="shared" si="63"/>
        <v>-41.210000000000036</v>
      </c>
      <c r="K663" s="1">
        <f t="shared" si="65"/>
        <v>0.76314814814814724</v>
      </c>
      <c r="L663" s="1">
        <v>5400</v>
      </c>
      <c r="M663" s="1">
        <v>5441.21</v>
      </c>
      <c r="N663" s="1">
        <f t="shared" si="64"/>
        <v>-41.210000000000036</v>
      </c>
      <c r="O663" s="1">
        <f t="shared" si="66"/>
        <v>0.76314814814814724</v>
      </c>
    </row>
    <row r="664" spans="1:16" outlineLevel="2" x14ac:dyDescent="0.2">
      <c r="A664" t="s">
        <v>0</v>
      </c>
      <c r="B664" t="s">
        <v>413</v>
      </c>
      <c r="C664" t="s">
        <v>413</v>
      </c>
      <c r="D664" t="s">
        <v>414</v>
      </c>
      <c r="E664" t="s">
        <v>392</v>
      </c>
      <c r="F664" t="s">
        <v>124</v>
      </c>
      <c r="G664" t="s">
        <v>5</v>
      </c>
      <c r="H664" s="1">
        <v>2600</v>
      </c>
      <c r="I664" s="1">
        <v>2783.94</v>
      </c>
      <c r="J664" s="1">
        <f t="shared" si="63"/>
        <v>-183.94000000000005</v>
      </c>
      <c r="K664" s="1">
        <f t="shared" si="65"/>
        <v>7.0746153846153845</v>
      </c>
      <c r="L664" s="1">
        <v>2600</v>
      </c>
      <c r="M664" s="1">
        <v>2783.94</v>
      </c>
      <c r="N664" s="1">
        <f t="shared" si="64"/>
        <v>-183.94000000000005</v>
      </c>
      <c r="O664" s="1">
        <f t="shared" si="66"/>
        <v>7.0746153846153845</v>
      </c>
    </row>
    <row r="665" spans="1:16" outlineLevel="2" x14ac:dyDescent="0.2">
      <c r="A665" t="s">
        <v>0</v>
      </c>
      <c r="B665" t="s">
        <v>413</v>
      </c>
      <c r="C665" t="s">
        <v>413</v>
      </c>
      <c r="D665" t="s">
        <v>414</v>
      </c>
      <c r="E665" t="s">
        <v>393</v>
      </c>
      <c r="F665" t="s">
        <v>124</v>
      </c>
      <c r="G665" t="s">
        <v>5</v>
      </c>
      <c r="H665" s="1">
        <v>1400</v>
      </c>
      <c r="I665" s="1">
        <v>1206.3499999999999</v>
      </c>
      <c r="J665" s="1">
        <f t="shared" si="63"/>
        <v>193.65000000000009</v>
      </c>
      <c r="K665" s="1">
        <f t="shared" si="65"/>
        <v>-13.832142857142856</v>
      </c>
      <c r="L665" s="1">
        <v>1400</v>
      </c>
      <c r="M665" s="1">
        <v>1206.3499999999999</v>
      </c>
      <c r="N665" s="1">
        <f t="shared" si="64"/>
        <v>193.65000000000009</v>
      </c>
      <c r="O665" s="1">
        <f t="shared" si="66"/>
        <v>-13.832142857142856</v>
      </c>
    </row>
    <row r="666" spans="1:16" outlineLevel="2" x14ac:dyDescent="0.2">
      <c r="A666" t="s">
        <v>0</v>
      </c>
      <c r="B666" t="s">
        <v>413</v>
      </c>
      <c r="C666" t="s">
        <v>413</v>
      </c>
      <c r="D666" t="s">
        <v>414</v>
      </c>
      <c r="E666" t="s">
        <v>110</v>
      </c>
      <c r="F666" t="s">
        <v>111</v>
      </c>
      <c r="G666" t="s">
        <v>5</v>
      </c>
      <c r="H666" s="1">
        <v>1500</v>
      </c>
      <c r="I666" s="1">
        <v>132</v>
      </c>
      <c r="J666" s="1">
        <f t="shared" si="63"/>
        <v>1368</v>
      </c>
      <c r="K666" s="1">
        <f t="shared" si="65"/>
        <v>-91.2</v>
      </c>
      <c r="L666" s="1">
        <v>1500</v>
      </c>
      <c r="M666" s="1">
        <v>132</v>
      </c>
      <c r="N666" s="1">
        <f t="shared" si="64"/>
        <v>1368</v>
      </c>
      <c r="O666" s="1">
        <f t="shared" si="66"/>
        <v>-91.2</v>
      </c>
    </row>
    <row r="667" spans="1:16" outlineLevel="2" x14ac:dyDescent="0.2">
      <c r="A667" t="s">
        <v>0</v>
      </c>
      <c r="B667" t="s">
        <v>413</v>
      </c>
      <c r="C667" t="s">
        <v>413</v>
      </c>
      <c r="D667" t="s">
        <v>414</v>
      </c>
      <c r="E667" t="s">
        <v>112</v>
      </c>
      <c r="F667" t="s">
        <v>113</v>
      </c>
      <c r="G667" t="s">
        <v>5</v>
      </c>
      <c r="H667" s="1">
        <v>0</v>
      </c>
      <c r="I667" s="1">
        <v>0</v>
      </c>
      <c r="J667" s="1">
        <f t="shared" si="63"/>
        <v>0</v>
      </c>
      <c r="K667" s="1">
        <f t="shared" si="65"/>
        <v>0</v>
      </c>
      <c r="L667" s="1">
        <v>-1200</v>
      </c>
      <c r="M667" s="1">
        <v>-1199.57</v>
      </c>
      <c r="N667" s="1">
        <f t="shared" si="64"/>
        <v>-0.43000000000006366</v>
      </c>
      <c r="O667" s="1">
        <f t="shared" si="66"/>
        <v>-3.5833333333329165E-2</v>
      </c>
    </row>
    <row r="668" spans="1:16" outlineLevel="2" x14ac:dyDescent="0.2">
      <c r="A668" t="s">
        <v>0</v>
      </c>
      <c r="B668" t="s">
        <v>413</v>
      </c>
      <c r="C668" t="s">
        <v>413</v>
      </c>
      <c r="D668" t="s">
        <v>414</v>
      </c>
      <c r="E668" t="s">
        <v>117</v>
      </c>
      <c r="F668" t="s">
        <v>118</v>
      </c>
      <c r="G668" t="s">
        <v>5</v>
      </c>
      <c r="H668" s="1">
        <v>-28000</v>
      </c>
      <c r="I668" s="1">
        <v>-27122.9</v>
      </c>
      <c r="J668" s="1">
        <f t="shared" si="63"/>
        <v>-877.09999999999854</v>
      </c>
      <c r="K668" s="1">
        <f t="shared" si="65"/>
        <v>-3.1324999999999932</v>
      </c>
      <c r="L668" s="1">
        <v>-28000</v>
      </c>
      <c r="M668" s="1">
        <v>-26930.43</v>
      </c>
      <c r="N668" s="1">
        <f t="shared" si="64"/>
        <v>-1069.5699999999997</v>
      </c>
      <c r="O668" s="1">
        <f t="shared" si="66"/>
        <v>-3.819892857142861</v>
      </c>
    </row>
    <row r="669" spans="1:16" outlineLevel="2" x14ac:dyDescent="0.2">
      <c r="A669" t="s">
        <v>0</v>
      </c>
      <c r="B669" t="s">
        <v>413</v>
      </c>
      <c r="C669" t="s">
        <v>413</v>
      </c>
      <c r="D669" t="s">
        <v>414</v>
      </c>
      <c r="E669" t="s">
        <v>119</v>
      </c>
      <c r="F669" t="s">
        <v>120</v>
      </c>
      <c r="G669" t="s">
        <v>5</v>
      </c>
      <c r="H669" s="1">
        <v>-8500</v>
      </c>
      <c r="I669" s="1">
        <v>-16434</v>
      </c>
      <c r="J669" s="1">
        <f t="shared" si="63"/>
        <v>7934</v>
      </c>
      <c r="K669" s="1">
        <f t="shared" si="65"/>
        <v>93.341176470588238</v>
      </c>
      <c r="L669" s="1">
        <v>0</v>
      </c>
      <c r="M669" s="1">
        <v>0</v>
      </c>
      <c r="N669" s="1">
        <f t="shared" si="64"/>
        <v>0</v>
      </c>
      <c r="O669" s="1">
        <f t="shared" si="66"/>
        <v>0</v>
      </c>
    </row>
    <row r="670" spans="1:16" outlineLevel="2" x14ac:dyDescent="0.2">
      <c r="A670" t="s">
        <v>0</v>
      </c>
      <c r="B670" t="s">
        <v>413</v>
      </c>
      <c r="C670" t="s">
        <v>413</v>
      </c>
      <c r="D670" t="s">
        <v>414</v>
      </c>
      <c r="E670" t="s">
        <v>228</v>
      </c>
      <c r="F670" t="s">
        <v>229</v>
      </c>
      <c r="G670" t="s">
        <v>5</v>
      </c>
      <c r="H670" s="1">
        <v>-1000</v>
      </c>
      <c r="I670" s="1">
        <v>-915.43</v>
      </c>
      <c r="J670" s="1">
        <f t="shared" si="63"/>
        <v>-84.57000000000005</v>
      </c>
      <c r="K670" s="1">
        <f t="shared" si="65"/>
        <v>-8.4570000000000078</v>
      </c>
      <c r="L670" s="1">
        <v>-1000</v>
      </c>
      <c r="M670" s="1">
        <v>-915.43</v>
      </c>
      <c r="N670" s="1">
        <f t="shared" si="64"/>
        <v>-84.57000000000005</v>
      </c>
      <c r="O670" s="1">
        <f t="shared" si="66"/>
        <v>-8.4570000000000078</v>
      </c>
    </row>
    <row r="671" spans="1:16" s="4" customFormat="1" outlineLevel="1" x14ac:dyDescent="0.2">
      <c r="B671" s="4" t="s">
        <v>496</v>
      </c>
      <c r="H671" s="5">
        <f>SUBTOTAL(9,H672:H674)</f>
        <v>36800</v>
      </c>
      <c r="I671" s="5">
        <f>SUBTOTAL(9,I672:I674)</f>
        <v>36069.370000000003</v>
      </c>
      <c r="J671" s="5">
        <f t="shared" si="63"/>
        <v>730.62999999999738</v>
      </c>
      <c r="K671" s="5">
        <f t="shared" si="65"/>
        <v>-1.9854076086956383</v>
      </c>
      <c r="L671" s="5">
        <f>SUBTOTAL(9,L672:L674)</f>
        <v>49600</v>
      </c>
      <c r="M671" s="5">
        <f>SUBTOTAL(9,M672:M674)</f>
        <v>49610.16</v>
      </c>
      <c r="N671" s="5">
        <f t="shared" si="64"/>
        <v>-10.160000000003492</v>
      </c>
      <c r="O671" s="5">
        <f t="shared" si="66"/>
        <v>2.0483870967751727E-2</v>
      </c>
      <c r="P671" s="18"/>
    </row>
    <row r="672" spans="1:16" outlineLevel="2" x14ac:dyDescent="0.2">
      <c r="A672" t="s">
        <v>0</v>
      </c>
      <c r="B672" t="s">
        <v>419</v>
      </c>
      <c r="C672" t="s">
        <v>419</v>
      </c>
      <c r="D672" t="s">
        <v>420</v>
      </c>
      <c r="E672" t="s">
        <v>39</v>
      </c>
      <c r="F672" t="s">
        <v>40</v>
      </c>
      <c r="G672" t="s">
        <v>5</v>
      </c>
      <c r="H672" s="1">
        <v>0</v>
      </c>
      <c r="I672" s="1">
        <v>0</v>
      </c>
      <c r="J672" s="1">
        <f t="shared" si="63"/>
        <v>0</v>
      </c>
      <c r="K672" s="1">
        <f t="shared" si="65"/>
        <v>0</v>
      </c>
      <c r="L672" s="1">
        <v>35000</v>
      </c>
      <c r="M672" s="1">
        <v>35000</v>
      </c>
      <c r="N672" s="1">
        <f t="shared" si="64"/>
        <v>0</v>
      </c>
      <c r="O672" s="1">
        <f t="shared" si="66"/>
        <v>0</v>
      </c>
    </row>
    <row r="673" spans="1:16" outlineLevel="2" x14ac:dyDescent="0.2">
      <c r="A673" t="s">
        <v>0</v>
      </c>
      <c r="B673" t="s">
        <v>419</v>
      </c>
      <c r="C673" t="s">
        <v>419</v>
      </c>
      <c r="D673" t="s">
        <v>420</v>
      </c>
      <c r="E673" t="s">
        <v>85</v>
      </c>
      <c r="F673" t="s">
        <v>86</v>
      </c>
      <c r="G673" t="s">
        <v>5</v>
      </c>
      <c r="H673" s="1">
        <v>5800</v>
      </c>
      <c r="I673" s="1">
        <v>5774.01</v>
      </c>
      <c r="J673" s="1">
        <f t="shared" si="63"/>
        <v>25.989999999999782</v>
      </c>
      <c r="K673" s="1">
        <f t="shared" si="65"/>
        <v>-0.4481034482758588</v>
      </c>
      <c r="L673" s="1">
        <v>5800</v>
      </c>
      <c r="M673" s="1">
        <v>5774.01</v>
      </c>
      <c r="N673" s="1">
        <f t="shared" si="64"/>
        <v>25.989999999999782</v>
      </c>
      <c r="O673" s="1">
        <f t="shared" si="66"/>
        <v>-0.4481034482758588</v>
      </c>
    </row>
    <row r="674" spans="1:16" outlineLevel="2" x14ac:dyDescent="0.2">
      <c r="A674" t="s">
        <v>0</v>
      </c>
      <c r="B674" t="s">
        <v>419</v>
      </c>
      <c r="C674" t="s">
        <v>419</v>
      </c>
      <c r="D674" t="s">
        <v>420</v>
      </c>
      <c r="E674" t="s">
        <v>103</v>
      </c>
      <c r="F674" t="s">
        <v>104</v>
      </c>
      <c r="G674" t="s">
        <v>5</v>
      </c>
      <c r="H674" s="1">
        <v>31000</v>
      </c>
      <c r="I674" s="1">
        <v>30295.360000000001</v>
      </c>
      <c r="J674" s="1">
        <f t="shared" si="63"/>
        <v>704.63999999999942</v>
      </c>
      <c r="K674" s="1">
        <f t="shared" si="65"/>
        <v>-2.2730322580645179</v>
      </c>
      <c r="L674" s="1">
        <v>8800</v>
      </c>
      <c r="M674" s="1">
        <v>8836.15</v>
      </c>
      <c r="N674" s="1">
        <f t="shared" si="64"/>
        <v>-36.149999999999636</v>
      </c>
      <c r="O674" s="1">
        <f t="shared" si="66"/>
        <v>0.41079545454545041</v>
      </c>
    </row>
    <row r="675" spans="1:16" s="4" customFormat="1" outlineLevel="1" x14ac:dyDescent="0.2">
      <c r="B675" s="4" t="s">
        <v>495</v>
      </c>
      <c r="H675" s="5">
        <f>SUBTOTAL(9,H676:H676)</f>
        <v>-400</v>
      </c>
      <c r="I675" s="5">
        <f>SUBTOTAL(9,I676:I676)</f>
        <v>-446.63</v>
      </c>
      <c r="J675" s="5">
        <f t="shared" ref="J675:J714" si="67">H675-I675</f>
        <v>46.629999999999995</v>
      </c>
      <c r="K675" s="5">
        <f t="shared" si="65"/>
        <v>11.657500000000013</v>
      </c>
      <c r="L675" s="5">
        <f>SUBTOTAL(9,L676:L676)</f>
        <v>-400</v>
      </c>
      <c r="M675" s="5">
        <f>SUBTOTAL(9,M676:M676)</f>
        <v>-446.63</v>
      </c>
      <c r="N675" s="5">
        <f t="shared" ref="N675:N714" si="68">L675-M675</f>
        <v>46.629999999999995</v>
      </c>
      <c r="O675" s="5">
        <f t="shared" si="66"/>
        <v>11.657500000000013</v>
      </c>
      <c r="P675" s="18"/>
    </row>
    <row r="676" spans="1:16" outlineLevel="2" x14ac:dyDescent="0.2">
      <c r="A676" t="s">
        <v>0</v>
      </c>
      <c r="B676" t="s">
        <v>421</v>
      </c>
      <c r="C676" t="s">
        <v>421</v>
      </c>
      <c r="D676" t="s">
        <v>422</v>
      </c>
      <c r="E676" t="s">
        <v>121</v>
      </c>
      <c r="F676" t="s">
        <v>122</v>
      </c>
      <c r="G676" t="s">
        <v>5</v>
      </c>
      <c r="H676" s="1">
        <v>-400</v>
      </c>
      <c r="I676" s="1">
        <v>-446.63</v>
      </c>
      <c r="J676" s="1">
        <f t="shared" si="67"/>
        <v>46.629999999999995</v>
      </c>
      <c r="K676" s="1">
        <f t="shared" si="65"/>
        <v>11.657500000000013</v>
      </c>
      <c r="L676" s="1">
        <v>-400</v>
      </c>
      <c r="M676" s="1">
        <v>-446.63</v>
      </c>
      <c r="N676" s="1">
        <f t="shared" si="68"/>
        <v>46.629999999999995</v>
      </c>
      <c r="O676" s="1">
        <f t="shared" si="66"/>
        <v>11.657500000000013</v>
      </c>
    </row>
    <row r="677" spans="1:16" s="4" customFormat="1" outlineLevel="1" x14ac:dyDescent="0.2">
      <c r="B677" s="4" t="s">
        <v>494</v>
      </c>
      <c r="H677" s="5">
        <f>SUBTOTAL(9,H678:H682)</f>
        <v>6800</v>
      </c>
      <c r="I677" s="5">
        <f>SUBTOTAL(9,I678:I682)</f>
        <v>4880.1299999999992</v>
      </c>
      <c r="J677" s="5">
        <f t="shared" si="67"/>
        <v>1919.8700000000008</v>
      </c>
      <c r="K677" s="5">
        <f t="shared" ref="K677:K712" si="69">IF(J677=0,0,(I677/H677*100)-100)</f>
        <v>-28.233382352941177</v>
      </c>
      <c r="L677" s="5">
        <f>SUBTOTAL(9,L678:L682)</f>
        <v>6800</v>
      </c>
      <c r="M677" s="5">
        <f>SUBTOTAL(9,M678:M682)</f>
        <v>4869.6899999999987</v>
      </c>
      <c r="N677" s="5">
        <f t="shared" si="68"/>
        <v>1930.3100000000013</v>
      </c>
      <c r="O677" s="5">
        <f t="shared" si="66"/>
        <v>-28.3869117647059</v>
      </c>
      <c r="P677" s="18"/>
    </row>
    <row r="678" spans="1:16" outlineLevel="2" x14ac:dyDescent="0.2">
      <c r="A678" t="s">
        <v>0</v>
      </c>
      <c r="B678" t="s">
        <v>423</v>
      </c>
      <c r="C678" t="s">
        <v>423</v>
      </c>
      <c r="D678" t="s">
        <v>424</v>
      </c>
      <c r="E678" t="s">
        <v>85</v>
      </c>
      <c r="F678" t="s">
        <v>86</v>
      </c>
      <c r="G678" t="s">
        <v>5</v>
      </c>
      <c r="H678" s="1">
        <v>6000</v>
      </c>
      <c r="I678" s="1">
        <v>3923.83</v>
      </c>
      <c r="J678" s="1">
        <f t="shared" si="67"/>
        <v>2076.17</v>
      </c>
      <c r="K678" s="1">
        <f t="shared" si="69"/>
        <v>-34.602833333333336</v>
      </c>
      <c r="L678" s="1">
        <v>6000</v>
      </c>
      <c r="M678" s="1">
        <v>3923.83</v>
      </c>
      <c r="N678" s="1">
        <f t="shared" si="68"/>
        <v>2076.17</v>
      </c>
      <c r="O678" s="1">
        <f t="shared" si="66"/>
        <v>-34.602833333333336</v>
      </c>
    </row>
    <row r="679" spans="1:16" outlineLevel="2" x14ac:dyDescent="0.2">
      <c r="A679" t="s">
        <v>0</v>
      </c>
      <c r="B679" t="s">
        <v>423</v>
      </c>
      <c r="C679" t="s">
        <v>423</v>
      </c>
      <c r="D679" t="s">
        <v>424</v>
      </c>
      <c r="E679" t="s">
        <v>425</v>
      </c>
      <c r="F679" t="s">
        <v>426</v>
      </c>
      <c r="G679" t="s">
        <v>5</v>
      </c>
      <c r="H679" s="1">
        <v>2800</v>
      </c>
      <c r="I679" s="1">
        <v>2994.97</v>
      </c>
      <c r="J679" s="1">
        <f t="shared" si="67"/>
        <v>-194.9699999999998</v>
      </c>
      <c r="K679" s="1">
        <f t="shared" si="69"/>
        <v>6.9632142857142725</v>
      </c>
      <c r="L679" s="1">
        <v>2800</v>
      </c>
      <c r="M679" s="1">
        <v>2994.97</v>
      </c>
      <c r="N679" s="1">
        <f t="shared" si="68"/>
        <v>-194.9699999999998</v>
      </c>
      <c r="O679" s="1">
        <f t="shared" ref="O679:O714" si="70">IF(N679=0,0,(M679/L679*100)-100)</f>
        <v>6.9632142857142725</v>
      </c>
    </row>
    <row r="680" spans="1:16" outlineLevel="2" x14ac:dyDescent="0.2">
      <c r="A680" t="s">
        <v>0</v>
      </c>
      <c r="B680" t="s">
        <v>423</v>
      </c>
      <c r="C680" t="s">
        <v>423</v>
      </c>
      <c r="D680" t="s">
        <v>424</v>
      </c>
      <c r="E680" t="s">
        <v>380</v>
      </c>
      <c r="F680" t="s">
        <v>381</v>
      </c>
      <c r="G680" t="s">
        <v>5</v>
      </c>
      <c r="H680" s="1">
        <v>100</v>
      </c>
      <c r="I680" s="1">
        <v>29.66</v>
      </c>
      <c r="J680" s="1">
        <f t="shared" si="67"/>
        <v>70.34</v>
      </c>
      <c r="K680" s="1">
        <f t="shared" si="69"/>
        <v>-70.34</v>
      </c>
      <c r="L680" s="1">
        <v>100</v>
      </c>
      <c r="M680" s="1">
        <v>29.66</v>
      </c>
      <c r="N680" s="1">
        <f t="shared" si="68"/>
        <v>70.34</v>
      </c>
      <c r="O680" s="1">
        <f t="shared" si="70"/>
        <v>-70.34</v>
      </c>
    </row>
    <row r="681" spans="1:16" outlineLevel="2" x14ac:dyDescent="0.2">
      <c r="A681" t="s">
        <v>0</v>
      </c>
      <c r="B681" t="s">
        <v>423</v>
      </c>
      <c r="C681" t="s">
        <v>423</v>
      </c>
      <c r="D681" t="s">
        <v>424</v>
      </c>
      <c r="E681" t="s">
        <v>427</v>
      </c>
      <c r="F681" t="s">
        <v>428</v>
      </c>
      <c r="G681" t="s">
        <v>5</v>
      </c>
      <c r="H681" s="1">
        <v>-100</v>
      </c>
      <c r="I681" s="1">
        <v>-118.59</v>
      </c>
      <c r="J681" s="1">
        <f t="shared" si="67"/>
        <v>18.590000000000003</v>
      </c>
      <c r="K681" s="1">
        <f t="shared" si="69"/>
        <v>18.589999999999989</v>
      </c>
      <c r="L681" s="1">
        <v>-100</v>
      </c>
      <c r="M681" s="1">
        <v>-118.59</v>
      </c>
      <c r="N681" s="1">
        <f t="shared" si="68"/>
        <v>18.590000000000003</v>
      </c>
      <c r="O681" s="1">
        <f t="shared" si="70"/>
        <v>18.589999999999989</v>
      </c>
    </row>
    <row r="682" spans="1:16" outlineLevel="2" x14ac:dyDescent="0.2">
      <c r="A682" t="s">
        <v>0</v>
      </c>
      <c r="B682" t="s">
        <v>423</v>
      </c>
      <c r="C682" t="s">
        <v>423</v>
      </c>
      <c r="D682" t="s">
        <v>424</v>
      </c>
      <c r="E682" t="s">
        <v>128</v>
      </c>
      <c r="F682" t="s">
        <v>129</v>
      </c>
      <c r="G682" t="s">
        <v>5</v>
      </c>
      <c r="H682" s="1">
        <v>-2000</v>
      </c>
      <c r="I682" s="1">
        <v>-1949.74</v>
      </c>
      <c r="J682" s="1">
        <f t="shared" si="67"/>
        <v>-50.259999999999991</v>
      </c>
      <c r="K682" s="1">
        <f t="shared" si="69"/>
        <v>-2.5130000000000052</v>
      </c>
      <c r="L682" s="1">
        <v>-2000</v>
      </c>
      <c r="M682" s="1">
        <v>-1960.18</v>
      </c>
      <c r="N682" s="1">
        <f t="shared" si="68"/>
        <v>-39.819999999999936</v>
      </c>
      <c r="O682" s="1">
        <f t="shared" si="70"/>
        <v>-1.9909999999999997</v>
      </c>
    </row>
    <row r="683" spans="1:16" s="4" customFormat="1" outlineLevel="1" x14ac:dyDescent="0.2">
      <c r="B683" s="4" t="s">
        <v>493</v>
      </c>
      <c r="H683" s="5">
        <f>SUBTOTAL(9,H684:H685)</f>
        <v>13000</v>
      </c>
      <c r="I683" s="5">
        <f>SUBTOTAL(9,I684:I685)</f>
        <v>11270.7</v>
      </c>
      <c r="J683" s="5">
        <f t="shared" si="67"/>
        <v>1729.2999999999993</v>
      </c>
      <c r="K683" s="5">
        <f t="shared" si="69"/>
        <v>-13.302307692307693</v>
      </c>
      <c r="L683" s="5">
        <f>SUBTOTAL(9,L684:L685)</f>
        <v>13000</v>
      </c>
      <c r="M683" s="5">
        <f>SUBTOTAL(9,M684:M685)</f>
        <v>11270.7</v>
      </c>
      <c r="N683" s="5">
        <f t="shared" si="68"/>
        <v>1729.2999999999993</v>
      </c>
      <c r="O683" s="5">
        <f t="shared" si="70"/>
        <v>-13.302307692307693</v>
      </c>
      <c r="P683" s="18"/>
    </row>
    <row r="684" spans="1:16" outlineLevel="2" x14ac:dyDescent="0.2">
      <c r="A684" t="s">
        <v>0</v>
      </c>
      <c r="B684" t="s">
        <v>429</v>
      </c>
      <c r="C684" t="s">
        <v>429</v>
      </c>
      <c r="D684" t="s">
        <v>430</v>
      </c>
      <c r="E684" t="s">
        <v>109</v>
      </c>
      <c r="F684" t="s">
        <v>12</v>
      </c>
      <c r="G684" t="s">
        <v>5</v>
      </c>
      <c r="H684" s="1">
        <v>3000</v>
      </c>
      <c r="I684" s="1">
        <v>2960</v>
      </c>
      <c r="J684" s="1">
        <f t="shared" si="67"/>
        <v>40</v>
      </c>
      <c r="K684" s="1">
        <f t="shared" si="69"/>
        <v>-1.3333333333333286</v>
      </c>
      <c r="L684" s="1">
        <v>3000</v>
      </c>
      <c r="M684" s="1">
        <v>2960</v>
      </c>
      <c r="N684" s="1">
        <f t="shared" si="68"/>
        <v>40</v>
      </c>
      <c r="O684" s="1">
        <f t="shared" si="70"/>
        <v>-1.3333333333333286</v>
      </c>
    </row>
    <row r="685" spans="1:16" outlineLevel="2" x14ac:dyDescent="0.2">
      <c r="A685" t="s">
        <v>0</v>
      </c>
      <c r="B685" t="s">
        <v>429</v>
      </c>
      <c r="C685" t="s">
        <v>429</v>
      </c>
      <c r="D685" t="s">
        <v>430</v>
      </c>
      <c r="E685" t="s">
        <v>431</v>
      </c>
      <c r="F685" t="s">
        <v>432</v>
      </c>
      <c r="G685" t="s">
        <v>5</v>
      </c>
      <c r="H685" s="1">
        <v>10000</v>
      </c>
      <c r="I685" s="1">
        <v>8310.7000000000007</v>
      </c>
      <c r="J685" s="1">
        <f t="shared" si="67"/>
        <v>1689.2999999999993</v>
      </c>
      <c r="K685" s="1">
        <f t="shared" si="69"/>
        <v>-16.892999999999986</v>
      </c>
      <c r="L685" s="1">
        <v>10000</v>
      </c>
      <c r="M685" s="1">
        <v>8310.7000000000007</v>
      </c>
      <c r="N685" s="1">
        <f t="shared" si="68"/>
        <v>1689.2999999999993</v>
      </c>
      <c r="O685" s="1">
        <f t="shared" si="70"/>
        <v>-16.892999999999986</v>
      </c>
    </row>
    <row r="686" spans="1:16" s="4" customFormat="1" outlineLevel="1" x14ac:dyDescent="0.2">
      <c r="B686" s="4" t="s">
        <v>492</v>
      </c>
      <c r="H686" s="5">
        <f>SUBTOTAL(9,H687:H695)</f>
        <v>-1036900</v>
      </c>
      <c r="I686" s="5">
        <f>SUBTOTAL(9,I687:I695)</f>
        <v>-1147091.5299999998</v>
      </c>
      <c r="J686" s="5">
        <f t="shared" si="67"/>
        <v>110191.5299999998</v>
      </c>
      <c r="K686" s="5">
        <f t="shared" si="69"/>
        <v>10.627016105699667</v>
      </c>
      <c r="L686" s="5">
        <f>SUBTOTAL(9,L687:L695)</f>
        <v>-1036900</v>
      </c>
      <c r="M686" s="5">
        <f>SUBTOTAL(9,M687:M695)</f>
        <v>-1159862.0399999998</v>
      </c>
      <c r="N686" s="5">
        <f t="shared" si="68"/>
        <v>122962.0399999998</v>
      </c>
      <c r="O686" s="5">
        <f t="shared" si="70"/>
        <v>11.858620889188927</v>
      </c>
      <c r="P686" s="18"/>
    </row>
    <row r="687" spans="1:16" outlineLevel="2" x14ac:dyDescent="0.2">
      <c r="A687" t="s">
        <v>0</v>
      </c>
      <c r="B687" t="s">
        <v>433</v>
      </c>
      <c r="C687" t="s">
        <v>433</v>
      </c>
      <c r="D687" t="s">
        <v>434</v>
      </c>
      <c r="E687" t="s">
        <v>109</v>
      </c>
      <c r="F687" t="s">
        <v>12</v>
      </c>
      <c r="G687" t="s">
        <v>5</v>
      </c>
      <c r="H687" s="1">
        <v>9000</v>
      </c>
      <c r="I687" s="1">
        <v>8507.51</v>
      </c>
      <c r="J687" s="1">
        <f t="shared" si="67"/>
        <v>492.48999999999978</v>
      </c>
      <c r="K687" s="1">
        <f t="shared" si="69"/>
        <v>-5.4721111111111043</v>
      </c>
      <c r="L687" s="1">
        <v>9000</v>
      </c>
      <c r="M687" s="1">
        <v>8507.51</v>
      </c>
      <c r="N687" s="1">
        <f t="shared" si="68"/>
        <v>492.48999999999978</v>
      </c>
      <c r="O687" s="1">
        <f t="shared" si="70"/>
        <v>-5.4721111111111043</v>
      </c>
    </row>
    <row r="688" spans="1:16" outlineLevel="2" x14ac:dyDescent="0.2">
      <c r="A688" t="s">
        <v>0</v>
      </c>
      <c r="B688" t="s">
        <v>433</v>
      </c>
      <c r="C688" t="s">
        <v>433</v>
      </c>
      <c r="D688" t="s">
        <v>434</v>
      </c>
      <c r="E688" t="s">
        <v>435</v>
      </c>
      <c r="F688" t="s">
        <v>436</v>
      </c>
      <c r="G688" t="s">
        <v>5</v>
      </c>
      <c r="H688" s="1">
        <v>-19000</v>
      </c>
      <c r="I688" s="1">
        <v>-18156.29</v>
      </c>
      <c r="J688" s="1">
        <f t="shared" si="67"/>
        <v>-843.70999999999913</v>
      </c>
      <c r="K688" s="1">
        <f t="shared" si="69"/>
        <v>-4.4405789473684081</v>
      </c>
      <c r="L688" s="1">
        <v>-19000</v>
      </c>
      <c r="M688" s="1">
        <v>-17968.310000000001</v>
      </c>
      <c r="N688" s="1">
        <f t="shared" si="68"/>
        <v>-1031.6899999999987</v>
      </c>
      <c r="O688" s="1">
        <f t="shared" si="70"/>
        <v>-5.429947368421054</v>
      </c>
    </row>
    <row r="689" spans="1:16" outlineLevel="2" x14ac:dyDescent="0.2">
      <c r="A689" t="s">
        <v>0</v>
      </c>
      <c r="B689" t="s">
        <v>433</v>
      </c>
      <c r="C689" t="s">
        <v>433</v>
      </c>
      <c r="D689" t="s">
        <v>434</v>
      </c>
      <c r="E689" t="s">
        <v>437</v>
      </c>
      <c r="F689" t="s">
        <v>438</v>
      </c>
      <c r="G689" t="s">
        <v>5</v>
      </c>
      <c r="H689" s="1">
        <v>-160000</v>
      </c>
      <c r="I689" s="1">
        <v>-169081.87</v>
      </c>
      <c r="J689" s="1">
        <f t="shared" si="67"/>
        <v>9081.8699999999953</v>
      </c>
      <c r="K689" s="1">
        <f t="shared" si="69"/>
        <v>5.676168749999988</v>
      </c>
      <c r="L689" s="1">
        <v>-160000</v>
      </c>
      <c r="M689" s="1">
        <v>-171717.11</v>
      </c>
      <c r="N689" s="1">
        <f t="shared" si="68"/>
        <v>11717.109999999986</v>
      </c>
      <c r="O689" s="1">
        <f t="shared" si="70"/>
        <v>7.3231937499999873</v>
      </c>
    </row>
    <row r="690" spans="1:16" outlineLevel="2" x14ac:dyDescent="0.2">
      <c r="A690" t="s">
        <v>0</v>
      </c>
      <c r="B690" t="s">
        <v>433</v>
      </c>
      <c r="C690" t="s">
        <v>433</v>
      </c>
      <c r="D690" t="s">
        <v>434</v>
      </c>
      <c r="E690" t="s">
        <v>439</v>
      </c>
      <c r="F690" t="s">
        <v>440</v>
      </c>
      <c r="G690" t="s">
        <v>5</v>
      </c>
      <c r="H690" s="1">
        <v>-380000</v>
      </c>
      <c r="I690" s="1">
        <v>-390220.75</v>
      </c>
      <c r="J690" s="1">
        <f t="shared" si="67"/>
        <v>10220.75</v>
      </c>
      <c r="K690" s="1">
        <f t="shared" si="69"/>
        <v>2.6896710526315815</v>
      </c>
      <c r="L690" s="1">
        <v>-380000</v>
      </c>
      <c r="M690" s="1">
        <v>-389453.69</v>
      </c>
      <c r="N690" s="1">
        <f t="shared" si="68"/>
        <v>9453.6900000000023</v>
      </c>
      <c r="O690" s="1">
        <f t="shared" si="70"/>
        <v>2.4878131578947489</v>
      </c>
    </row>
    <row r="691" spans="1:16" outlineLevel="2" x14ac:dyDescent="0.2">
      <c r="A691" t="s">
        <v>0</v>
      </c>
      <c r="B691" t="s">
        <v>433</v>
      </c>
      <c r="C691" t="s">
        <v>433</v>
      </c>
      <c r="D691" t="s">
        <v>434</v>
      </c>
      <c r="E691" t="s">
        <v>441</v>
      </c>
      <c r="F691" t="s">
        <v>442</v>
      </c>
      <c r="G691" t="s">
        <v>5</v>
      </c>
      <c r="H691" s="1">
        <v>-2700</v>
      </c>
      <c r="I691" s="1">
        <v>-2718.52</v>
      </c>
      <c r="J691" s="1">
        <f t="shared" si="67"/>
        <v>18.519999999999982</v>
      </c>
      <c r="K691" s="1">
        <f t="shared" si="69"/>
        <v>0.68592592592592894</v>
      </c>
      <c r="L691" s="1">
        <v>-2700</v>
      </c>
      <c r="M691" s="1">
        <v>-2731.98</v>
      </c>
      <c r="N691" s="1">
        <f t="shared" si="68"/>
        <v>31.980000000000018</v>
      </c>
      <c r="O691" s="1">
        <f t="shared" si="70"/>
        <v>1.184444444444452</v>
      </c>
    </row>
    <row r="692" spans="1:16" outlineLevel="2" x14ac:dyDescent="0.2">
      <c r="A692" t="s">
        <v>0</v>
      </c>
      <c r="B692" t="s">
        <v>433</v>
      </c>
      <c r="C692" t="s">
        <v>433</v>
      </c>
      <c r="D692" t="s">
        <v>434</v>
      </c>
      <c r="E692" t="s">
        <v>443</v>
      </c>
      <c r="F692" t="s">
        <v>444</v>
      </c>
      <c r="G692" t="s">
        <v>5</v>
      </c>
      <c r="H692" s="1">
        <v>-20600</v>
      </c>
      <c r="I692" s="1">
        <v>-20681.2</v>
      </c>
      <c r="J692" s="1">
        <f t="shared" si="67"/>
        <v>81.200000000000728</v>
      </c>
      <c r="K692" s="1">
        <f t="shared" si="69"/>
        <v>0.39417475728156148</v>
      </c>
      <c r="L692" s="1">
        <v>-20600</v>
      </c>
      <c r="M692" s="1">
        <v>-20681.2</v>
      </c>
      <c r="N692" s="1">
        <f t="shared" si="68"/>
        <v>81.200000000000728</v>
      </c>
      <c r="O692" s="1">
        <f t="shared" si="70"/>
        <v>0.39417475728156148</v>
      </c>
    </row>
    <row r="693" spans="1:16" outlineLevel="2" x14ac:dyDescent="0.2">
      <c r="A693" t="s">
        <v>0</v>
      </c>
      <c r="B693" t="s">
        <v>433</v>
      </c>
      <c r="C693" t="s">
        <v>433</v>
      </c>
      <c r="D693" t="s">
        <v>434</v>
      </c>
      <c r="E693" t="s">
        <v>445</v>
      </c>
      <c r="F693" t="s">
        <v>446</v>
      </c>
      <c r="G693" t="s">
        <v>5</v>
      </c>
      <c r="H693" s="1">
        <v>-100</v>
      </c>
      <c r="I693" s="1">
        <v>-200.33</v>
      </c>
      <c r="J693" s="1">
        <f t="shared" si="67"/>
        <v>100.33000000000001</v>
      </c>
      <c r="K693" s="1">
        <f t="shared" si="69"/>
        <v>100.33000000000004</v>
      </c>
      <c r="L693" s="1">
        <v>-100</v>
      </c>
      <c r="M693" s="1">
        <v>-180.44</v>
      </c>
      <c r="N693" s="1">
        <f t="shared" si="68"/>
        <v>80.44</v>
      </c>
      <c r="O693" s="1">
        <f t="shared" si="70"/>
        <v>80.44</v>
      </c>
    </row>
    <row r="694" spans="1:16" s="11" customFormat="1" ht="25.5" outlineLevel="2" x14ac:dyDescent="0.2">
      <c r="A694" s="11" t="s">
        <v>0</v>
      </c>
      <c r="B694" s="11" t="s">
        <v>433</v>
      </c>
      <c r="C694" s="11" t="s">
        <v>433</v>
      </c>
      <c r="D694" s="11" t="s">
        <v>434</v>
      </c>
      <c r="E694" s="11" t="s">
        <v>396</v>
      </c>
      <c r="F694" s="11" t="s">
        <v>397</v>
      </c>
      <c r="G694" s="11" t="s">
        <v>5</v>
      </c>
      <c r="H694" s="12">
        <v>-450000</v>
      </c>
      <c r="I694" s="12">
        <v>-539588.16</v>
      </c>
      <c r="J694" s="12">
        <f t="shared" si="67"/>
        <v>89588.160000000033</v>
      </c>
      <c r="K694" s="12">
        <f t="shared" si="69"/>
        <v>19.908480000000012</v>
      </c>
      <c r="L694" s="12">
        <v>-450000</v>
      </c>
      <c r="M694" s="12">
        <v>-550468.9</v>
      </c>
      <c r="N694" s="12">
        <f t="shared" si="68"/>
        <v>100468.90000000002</v>
      </c>
      <c r="O694" s="12">
        <f t="shared" si="70"/>
        <v>22.326422222222234</v>
      </c>
      <c r="P694" s="20" t="s">
        <v>629</v>
      </c>
    </row>
    <row r="695" spans="1:16" outlineLevel="2" x14ac:dyDescent="0.2">
      <c r="A695" t="s">
        <v>0</v>
      </c>
      <c r="B695" t="s">
        <v>433</v>
      </c>
      <c r="C695" t="s">
        <v>433</v>
      </c>
      <c r="D695" t="s">
        <v>434</v>
      </c>
      <c r="E695" t="s">
        <v>447</v>
      </c>
      <c r="F695" t="s">
        <v>448</v>
      </c>
      <c r="G695" t="s">
        <v>5</v>
      </c>
      <c r="H695" s="1">
        <v>-13500</v>
      </c>
      <c r="I695" s="1">
        <v>-14951.92</v>
      </c>
      <c r="J695" s="1">
        <f t="shared" si="67"/>
        <v>1451.92</v>
      </c>
      <c r="K695" s="1">
        <f t="shared" si="69"/>
        <v>10.754962962962964</v>
      </c>
      <c r="L695" s="1">
        <v>-13500</v>
      </c>
      <c r="M695" s="1">
        <v>-15167.92</v>
      </c>
      <c r="N695" s="1">
        <f t="shared" si="68"/>
        <v>1667.92</v>
      </c>
      <c r="O695" s="1">
        <f t="shared" si="70"/>
        <v>12.354962962962972</v>
      </c>
    </row>
    <row r="696" spans="1:16" s="4" customFormat="1" outlineLevel="1" x14ac:dyDescent="0.2">
      <c r="B696" s="4" t="s">
        <v>491</v>
      </c>
      <c r="H696" s="5">
        <f>SUBTOTAL(9,H697:H698)</f>
        <v>-18000</v>
      </c>
      <c r="I696" s="5">
        <f>SUBTOTAL(9,I697:I698)</f>
        <v>-17805.79</v>
      </c>
      <c r="J696" s="5">
        <f t="shared" si="67"/>
        <v>-194.20999999999913</v>
      </c>
      <c r="K696" s="5">
        <f t="shared" si="69"/>
        <v>-1.0789444444444456</v>
      </c>
      <c r="L696" s="5">
        <f>SUBTOTAL(9,L697:L698)</f>
        <v>-18000</v>
      </c>
      <c r="M696" s="5">
        <f>SUBTOTAL(9,M697:M698)</f>
        <v>-17805.79</v>
      </c>
      <c r="N696" s="5">
        <f t="shared" si="68"/>
        <v>-194.20999999999913</v>
      </c>
      <c r="O696" s="5">
        <f t="shared" si="70"/>
        <v>-1.0789444444444456</v>
      </c>
      <c r="P696" s="18"/>
    </row>
    <row r="697" spans="1:16" outlineLevel="2" x14ac:dyDescent="0.2">
      <c r="A697" t="s">
        <v>0</v>
      </c>
      <c r="B697" t="s">
        <v>449</v>
      </c>
      <c r="C697" t="s">
        <v>449</v>
      </c>
      <c r="D697" t="s">
        <v>450</v>
      </c>
      <c r="E697" t="s">
        <v>451</v>
      </c>
      <c r="F697" t="s">
        <v>452</v>
      </c>
      <c r="G697" t="s">
        <v>5</v>
      </c>
      <c r="H697" s="1">
        <v>-4000</v>
      </c>
      <c r="I697" s="1">
        <v>-3736.63</v>
      </c>
      <c r="J697" s="1">
        <f t="shared" si="67"/>
        <v>-263.36999999999989</v>
      </c>
      <c r="K697" s="1">
        <f t="shared" si="69"/>
        <v>-6.5842499999999973</v>
      </c>
      <c r="L697" s="1">
        <v>-4000</v>
      </c>
      <c r="M697" s="1">
        <v>-3736.63</v>
      </c>
      <c r="N697" s="1">
        <f t="shared" si="68"/>
        <v>-263.36999999999989</v>
      </c>
      <c r="O697" s="1">
        <f t="shared" si="70"/>
        <v>-6.5842499999999973</v>
      </c>
    </row>
    <row r="698" spans="1:16" outlineLevel="2" x14ac:dyDescent="0.2">
      <c r="A698" t="s">
        <v>0</v>
      </c>
      <c r="B698" t="s">
        <v>449</v>
      </c>
      <c r="C698" t="s">
        <v>449</v>
      </c>
      <c r="D698" t="s">
        <v>450</v>
      </c>
      <c r="E698" t="s">
        <v>188</v>
      </c>
      <c r="F698" t="s">
        <v>131</v>
      </c>
      <c r="G698" t="s">
        <v>5</v>
      </c>
      <c r="H698" s="1">
        <v>-14000</v>
      </c>
      <c r="I698" s="1">
        <v>-14069.16</v>
      </c>
      <c r="J698" s="1">
        <f t="shared" si="67"/>
        <v>69.159999999999854</v>
      </c>
      <c r="K698" s="1">
        <f t="shared" si="69"/>
        <v>0.49399999999999977</v>
      </c>
      <c r="L698" s="1">
        <v>-14000</v>
      </c>
      <c r="M698" s="1">
        <v>-14069.16</v>
      </c>
      <c r="N698" s="1">
        <f t="shared" si="68"/>
        <v>69.159999999999854</v>
      </c>
      <c r="O698" s="1">
        <f t="shared" si="70"/>
        <v>0.49399999999999977</v>
      </c>
    </row>
    <row r="699" spans="1:16" s="4" customFormat="1" outlineLevel="1" x14ac:dyDescent="0.2">
      <c r="B699" s="4" t="s">
        <v>490</v>
      </c>
      <c r="H699" s="5">
        <f>SUBTOTAL(9,H700:H700)</f>
        <v>-2805000</v>
      </c>
      <c r="I699" s="5">
        <f>SUBTOTAL(9,I700:I700)</f>
        <v>-2834265.77</v>
      </c>
      <c r="J699" s="5">
        <f t="shared" si="67"/>
        <v>29265.770000000019</v>
      </c>
      <c r="K699" s="5">
        <f t="shared" si="69"/>
        <v>1.0433429590017909</v>
      </c>
      <c r="L699" s="5">
        <f>SUBTOTAL(9,L700:L700)</f>
        <v>-2805000</v>
      </c>
      <c r="M699" s="5">
        <f>SUBTOTAL(9,M700:M700)</f>
        <v>-2834265.77</v>
      </c>
      <c r="N699" s="5">
        <f t="shared" si="68"/>
        <v>29265.770000000019</v>
      </c>
      <c r="O699" s="5">
        <f t="shared" si="70"/>
        <v>1.0433429590017909</v>
      </c>
      <c r="P699" s="18"/>
    </row>
    <row r="700" spans="1:16" outlineLevel="2" x14ac:dyDescent="0.2">
      <c r="A700" t="s">
        <v>0</v>
      </c>
      <c r="B700" t="s">
        <v>453</v>
      </c>
      <c r="C700" t="s">
        <v>453</v>
      </c>
      <c r="D700" t="s">
        <v>454</v>
      </c>
      <c r="E700" t="s">
        <v>455</v>
      </c>
      <c r="F700" t="s">
        <v>456</v>
      </c>
      <c r="G700" t="s">
        <v>5</v>
      </c>
      <c r="H700" s="1">
        <v>-2805000</v>
      </c>
      <c r="I700" s="1">
        <v>-2834265.77</v>
      </c>
      <c r="J700" s="1">
        <f t="shared" si="67"/>
        <v>29265.770000000019</v>
      </c>
      <c r="K700" s="1">
        <f t="shared" si="69"/>
        <v>1.0433429590017909</v>
      </c>
      <c r="L700" s="1">
        <v>-2805000</v>
      </c>
      <c r="M700" s="1">
        <v>-2834265.77</v>
      </c>
      <c r="N700" s="1">
        <f t="shared" si="68"/>
        <v>29265.770000000019</v>
      </c>
      <c r="O700" s="1">
        <f t="shared" si="70"/>
        <v>1.0433429590017909</v>
      </c>
    </row>
    <row r="701" spans="1:16" s="4" customFormat="1" outlineLevel="1" x14ac:dyDescent="0.2">
      <c r="B701" s="4" t="s">
        <v>489</v>
      </c>
      <c r="H701" s="5">
        <f>SUBTOTAL(9,H702:H702)</f>
        <v>-286100</v>
      </c>
      <c r="I701" s="5">
        <f>SUBTOTAL(9,I702:I702)</f>
        <v>-286100.03000000003</v>
      </c>
      <c r="J701" s="5">
        <f t="shared" si="67"/>
        <v>3.0000000027939677E-2</v>
      </c>
      <c r="K701" s="5">
        <f t="shared" si="69"/>
        <v>1.0485844128993449E-5</v>
      </c>
      <c r="L701" s="5">
        <f>SUBTOTAL(9,L702:L702)</f>
        <v>-286100</v>
      </c>
      <c r="M701" s="5">
        <f>SUBTOTAL(9,M702:M702)</f>
        <v>-286100.03000000003</v>
      </c>
      <c r="N701" s="5">
        <f t="shared" si="68"/>
        <v>3.0000000027939677E-2</v>
      </c>
      <c r="O701" s="5">
        <f t="shared" si="70"/>
        <v>1.0485844128993449E-5</v>
      </c>
      <c r="P701" s="18"/>
    </row>
    <row r="702" spans="1:16" outlineLevel="2" x14ac:dyDescent="0.2">
      <c r="A702" t="s">
        <v>0</v>
      </c>
      <c r="B702" t="s">
        <v>457</v>
      </c>
      <c r="C702" t="s">
        <v>457</v>
      </c>
      <c r="D702" t="s">
        <v>458</v>
      </c>
      <c r="E702" t="s">
        <v>188</v>
      </c>
      <c r="F702" t="s">
        <v>131</v>
      </c>
      <c r="G702" t="s">
        <v>5</v>
      </c>
      <c r="H702" s="1">
        <v>-286100</v>
      </c>
      <c r="I702" s="1">
        <v>-286100.03000000003</v>
      </c>
      <c r="J702" s="1">
        <f t="shared" si="67"/>
        <v>3.0000000027939677E-2</v>
      </c>
      <c r="K702" s="1">
        <f t="shared" si="69"/>
        <v>1.0485844128993449E-5</v>
      </c>
      <c r="L702" s="1">
        <v>-286100</v>
      </c>
      <c r="M702" s="1">
        <v>-286100.03000000003</v>
      </c>
      <c r="N702" s="1">
        <f t="shared" si="68"/>
        <v>3.0000000027939677E-2</v>
      </c>
      <c r="O702" s="1">
        <f t="shared" si="70"/>
        <v>1.0485844128993449E-5</v>
      </c>
    </row>
    <row r="703" spans="1:16" s="4" customFormat="1" outlineLevel="1" x14ac:dyDescent="0.2">
      <c r="B703" s="4" t="s">
        <v>488</v>
      </c>
      <c r="H703" s="5">
        <f>SUBTOTAL(9,H704:H705)</f>
        <v>-180400</v>
      </c>
      <c r="I703" s="5">
        <f>SUBTOTAL(9,I704:I705)</f>
        <v>-180637</v>
      </c>
      <c r="J703" s="5">
        <f t="shared" si="67"/>
        <v>237</v>
      </c>
      <c r="K703" s="5">
        <f t="shared" si="69"/>
        <v>0.13137472283813167</v>
      </c>
      <c r="L703" s="5">
        <f>SUBTOTAL(9,L704:L705)</f>
        <v>-180400</v>
      </c>
      <c r="M703" s="5">
        <f>SUBTOTAL(9,M704:M705)</f>
        <v>-180637</v>
      </c>
      <c r="N703" s="5">
        <f t="shared" si="68"/>
        <v>237</v>
      </c>
      <c r="O703" s="5">
        <f t="shared" si="70"/>
        <v>0.13137472283813167</v>
      </c>
      <c r="P703" s="18"/>
    </row>
    <row r="704" spans="1:16" outlineLevel="2" x14ac:dyDescent="0.2">
      <c r="A704" t="s">
        <v>0</v>
      </c>
      <c r="B704" t="s">
        <v>459</v>
      </c>
      <c r="C704" t="s">
        <v>459</v>
      </c>
      <c r="D704" t="s">
        <v>460</v>
      </c>
      <c r="E704" t="s">
        <v>228</v>
      </c>
      <c r="F704" t="s">
        <v>229</v>
      </c>
      <c r="G704" t="s">
        <v>5</v>
      </c>
      <c r="H704" s="1">
        <v>-105800</v>
      </c>
      <c r="I704" s="1">
        <v>-105976</v>
      </c>
      <c r="J704" s="1">
        <f t="shared" si="67"/>
        <v>176</v>
      </c>
      <c r="K704" s="1">
        <f t="shared" si="69"/>
        <v>0.16635160680529282</v>
      </c>
      <c r="L704" s="1">
        <v>-105800</v>
      </c>
      <c r="M704" s="1">
        <v>-105976</v>
      </c>
      <c r="N704" s="1">
        <f t="shared" si="68"/>
        <v>176</v>
      </c>
      <c r="O704" s="1">
        <f t="shared" si="70"/>
        <v>0.16635160680529282</v>
      </c>
    </row>
    <row r="705" spans="1:16" outlineLevel="2" x14ac:dyDescent="0.2">
      <c r="A705" t="s">
        <v>0</v>
      </c>
      <c r="B705" t="s">
        <v>459</v>
      </c>
      <c r="C705" t="s">
        <v>459</v>
      </c>
      <c r="D705" t="s">
        <v>460</v>
      </c>
      <c r="E705" t="s">
        <v>461</v>
      </c>
      <c r="F705" t="s">
        <v>462</v>
      </c>
      <c r="G705" t="s">
        <v>5</v>
      </c>
      <c r="H705" s="1">
        <v>-74600</v>
      </c>
      <c r="I705" s="1">
        <v>-74661</v>
      </c>
      <c r="J705" s="1">
        <f t="shared" si="67"/>
        <v>61</v>
      </c>
      <c r="K705" s="1">
        <f t="shared" si="69"/>
        <v>8.1769436997319644E-2</v>
      </c>
      <c r="L705" s="1">
        <v>-74600</v>
      </c>
      <c r="M705" s="1">
        <v>-74661</v>
      </c>
      <c r="N705" s="1">
        <f t="shared" si="68"/>
        <v>61</v>
      </c>
      <c r="O705" s="1">
        <f t="shared" si="70"/>
        <v>8.1769436997319644E-2</v>
      </c>
    </row>
    <row r="706" spans="1:16" s="4" customFormat="1" outlineLevel="1" x14ac:dyDescent="0.2">
      <c r="B706" s="4" t="s">
        <v>487</v>
      </c>
      <c r="H706" s="5">
        <f>SUBTOTAL(9,H707:H708)</f>
        <v>-27300</v>
      </c>
      <c r="I706" s="5">
        <f>SUBTOTAL(9,I707:I708)</f>
        <v>-28143.749999999993</v>
      </c>
      <c r="J706" s="5">
        <f t="shared" si="67"/>
        <v>843.74999999999272</v>
      </c>
      <c r="K706" s="5">
        <f t="shared" si="69"/>
        <v>3.0906593406593004</v>
      </c>
      <c r="L706" s="5">
        <f>SUBTOTAL(9,L707:L708)</f>
        <v>0</v>
      </c>
      <c r="M706" s="5">
        <f>SUBTOTAL(9,M707:M708)</f>
        <v>0</v>
      </c>
      <c r="N706" s="5">
        <f t="shared" si="68"/>
        <v>0</v>
      </c>
      <c r="O706" s="5">
        <f t="shared" si="70"/>
        <v>0</v>
      </c>
      <c r="P706" s="18"/>
    </row>
    <row r="707" spans="1:16" outlineLevel="2" x14ac:dyDescent="0.2">
      <c r="A707" t="s">
        <v>0</v>
      </c>
      <c r="B707" t="s">
        <v>463</v>
      </c>
      <c r="C707" t="s">
        <v>463</v>
      </c>
      <c r="D707" t="s">
        <v>464</v>
      </c>
      <c r="E707" t="s">
        <v>223</v>
      </c>
      <c r="F707" t="s">
        <v>224</v>
      </c>
      <c r="G707" t="s">
        <v>5</v>
      </c>
      <c r="H707" s="1">
        <v>52600</v>
      </c>
      <c r="I707" s="1">
        <v>57179.51</v>
      </c>
      <c r="J707" s="1">
        <f t="shared" si="67"/>
        <v>-4579.510000000002</v>
      </c>
      <c r="K707" s="1">
        <f t="shared" si="69"/>
        <v>8.7062927756654176</v>
      </c>
      <c r="L707" s="1">
        <v>0</v>
      </c>
      <c r="M707" s="1">
        <v>0</v>
      </c>
      <c r="N707" s="1">
        <f t="shared" si="68"/>
        <v>0</v>
      </c>
      <c r="O707" s="1">
        <f t="shared" si="70"/>
        <v>0</v>
      </c>
    </row>
    <row r="708" spans="1:16" outlineLevel="2" x14ac:dyDescent="0.2">
      <c r="A708" t="s">
        <v>0</v>
      </c>
      <c r="B708" t="s">
        <v>463</v>
      </c>
      <c r="C708" t="s">
        <v>463</v>
      </c>
      <c r="D708" t="s">
        <v>464</v>
      </c>
      <c r="E708" t="s">
        <v>233</v>
      </c>
      <c r="F708" t="s">
        <v>224</v>
      </c>
      <c r="G708" t="s">
        <v>5</v>
      </c>
      <c r="H708" s="1">
        <v>-79900</v>
      </c>
      <c r="I708" s="1">
        <v>-85323.26</v>
      </c>
      <c r="J708" s="1">
        <f t="shared" si="67"/>
        <v>5423.2599999999948</v>
      </c>
      <c r="K708" s="1">
        <f t="shared" si="69"/>
        <v>6.7875594493116438</v>
      </c>
      <c r="L708" s="1">
        <v>0</v>
      </c>
      <c r="M708" s="1">
        <v>0</v>
      </c>
      <c r="N708" s="1">
        <f t="shared" si="68"/>
        <v>0</v>
      </c>
      <c r="O708" s="1">
        <f t="shared" si="70"/>
        <v>0</v>
      </c>
    </row>
    <row r="709" spans="1:16" s="4" customFormat="1" outlineLevel="1" x14ac:dyDescent="0.2">
      <c r="B709" s="4" t="s">
        <v>486</v>
      </c>
      <c r="H709" s="5">
        <f>SUBTOTAL(9,H710:H712)</f>
        <v>513200</v>
      </c>
      <c r="I709" s="5">
        <f>SUBTOTAL(9,I710:I712)</f>
        <v>0</v>
      </c>
      <c r="J709" s="5">
        <f t="shared" si="67"/>
        <v>513200</v>
      </c>
      <c r="K709" s="5">
        <f t="shared" si="69"/>
        <v>-100</v>
      </c>
      <c r="L709" s="5">
        <f>SUBTOTAL(9,L710:L712)</f>
        <v>0</v>
      </c>
      <c r="M709" s="5">
        <f>SUBTOTAL(9,M710:M712)</f>
        <v>0</v>
      </c>
      <c r="N709" s="5">
        <f t="shared" si="68"/>
        <v>0</v>
      </c>
      <c r="O709" s="5">
        <f t="shared" si="70"/>
        <v>0</v>
      </c>
      <c r="P709" s="18"/>
    </row>
    <row r="710" spans="1:16" s="37" customFormat="1" outlineLevel="2" x14ac:dyDescent="0.2">
      <c r="A710" s="37" t="s">
        <v>0</v>
      </c>
      <c r="B710" s="37" t="s">
        <v>465</v>
      </c>
      <c r="C710" s="37" t="s">
        <v>465</v>
      </c>
      <c r="D710" s="37" t="s">
        <v>466</v>
      </c>
      <c r="E710" s="37" t="s">
        <v>467</v>
      </c>
      <c r="F710" s="37" t="s">
        <v>468</v>
      </c>
      <c r="G710" s="37" t="s">
        <v>5</v>
      </c>
      <c r="H710" s="38">
        <v>649900</v>
      </c>
      <c r="I710" s="38">
        <v>136632.78</v>
      </c>
      <c r="J710" s="38">
        <f t="shared" si="67"/>
        <v>513267.22</v>
      </c>
      <c r="K710" s="38">
        <f t="shared" si="69"/>
        <v>-78.976337898138169</v>
      </c>
      <c r="L710" s="38">
        <v>0</v>
      </c>
      <c r="M710" s="38">
        <v>0</v>
      </c>
      <c r="N710" s="38">
        <f t="shared" si="68"/>
        <v>0</v>
      </c>
      <c r="O710" s="38">
        <f t="shared" si="70"/>
        <v>0</v>
      </c>
      <c r="P710" s="20" t="s">
        <v>635</v>
      </c>
    </row>
    <row r="711" spans="1:16" outlineLevel="2" x14ac:dyDescent="0.2">
      <c r="A711" t="s">
        <v>0</v>
      </c>
      <c r="B711" t="s">
        <v>465</v>
      </c>
      <c r="C711" t="s">
        <v>465</v>
      </c>
      <c r="D711" t="s">
        <v>466</v>
      </c>
      <c r="E711" t="s">
        <v>469</v>
      </c>
      <c r="F711" t="s">
        <v>327</v>
      </c>
      <c r="G711" t="s">
        <v>5</v>
      </c>
      <c r="H711" s="1">
        <v>-136700</v>
      </c>
      <c r="I711" s="1">
        <v>-136632.78</v>
      </c>
      <c r="J711" s="1">
        <f t="shared" si="67"/>
        <v>-67.220000000001164</v>
      </c>
      <c r="K711" s="1">
        <f t="shared" si="69"/>
        <v>-4.9173372348207067E-2</v>
      </c>
      <c r="L711" s="1">
        <v>0</v>
      </c>
      <c r="M711" s="1">
        <v>0</v>
      </c>
      <c r="N711" s="1">
        <f t="shared" si="68"/>
        <v>0</v>
      </c>
      <c r="O711" s="1">
        <f t="shared" si="70"/>
        <v>0</v>
      </c>
    </row>
    <row r="712" spans="1:16" outlineLevel="2" x14ac:dyDescent="0.2">
      <c r="A712" t="s">
        <v>0</v>
      </c>
      <c r="B712" t="s">
        <v>465</v>
      </c>
      <c r="C712" t="s">
        <v>465</v>
      </c>
      <c r="D712" t="s">
        <v>466</v>
      </c>
      <c r="E712" t="s">
        <v>470</v>
      </c>
      <c r="F712" t="s">
        <v>471</v>
      </c>
      <c r="G712" t="s">
        <v>5</v>
      </c>
      <c r="H712" s="1">
        <v>0</v>
      </c>
      <c r="I712" s="1">
        <v>0</v>
      </c>
      <c r="J712" s="1">
        <f t="shared" si="67"/>
        <v>0</v>
      </c>
      <c r="K712" s="1">
        <f t="shared" si="69"/>
        <v>0</v>
      </c>
      <c r="L712" s="1">
        <v>0</v>
      </c>
      <c r="M712" s="1">
        <v>0</v>
      </c>
      <c r="N712" s="1">
        <f t="shared" si="68"/>
        <v>0</v>
      </c>
      <c r="O712" s="1">
        <f t="shared" si="70"/>
        <v>0</v>
      </c>
    </row>
    <row r="713" spans="1:16" s="4" customFormat="1" outlineLevel="1" x14ac:dyDescent="0.2">
      <c r="B713" s="4" t="s">
        <v>485</v>
      </c>
      <c r="H713" s="5">
        <f>SUBTOTAL(9,H714:H714)</f>
        <v>0</v>
      </c>
      <c r="I713" s="5">
        <f>SUBTOTAL(9,I714:I714)</f>
        <v>761134.03</v>
      </c>
      <c r="J713" s="5">
        <f t="shared" si="67"/>
        <v>-761134.03</v>
      </c>
      <c r="K713" s="5">
        <v>100</v>
      </c>
      <c r="L713" s="5">
        <f>SUBTOTAL(9,L714:L714)</f>
        <v>0</v>
      </c>
      <c r="M713" s="5">
        <f>SUBTOTAL(9,M714:M714)</f>
        <v>0</v>
      </c>
      <c r="N713" s="5">
        <f t="shared" si="68"/>
        <v>0</v>
      </c>
      <c r="O713" s="5">
        <f t="shared" si="70"/>
        <v>0</v>
      </c>
      <c r="P713" s="18"/>
    </row>
    <row r="714" spans="1:16" s="37" customFormat="1" outlineLevel="2" x14ac:dyDescent="0.2">
      <c r="A714" s="37" t="s">
        <v>0</v>
      </c>
      <c r="B714" s="37" t="s">
        <v>472</v>
      </c>
      <c r="C714" s="37" t="s">
        <v>472</v>
      </c>
      <c r="D714" s="37" t="s">
        <v>473</v>
      </c>
      <c r="E714" s="37" t="s">
        <v>467</v>
      </c>
      <c r="F714" s="37" t="s">
        <v>468</v>
      </c>
      <c r="G714" s="37" t="s">
        <v>5</v>
      </c>
      <c r="H714" s="38">
        <v>0</v>
      </c>
      <c r="I714" s="38">
        <v>761134.03</v>
      </c>
      <c r="J714" s="38">
        <f t="shared" si="67"/>
        <v>-761134.03</v>
      </c>
      <c r="K714" s="38">
        <v>100</v>
      </c>
      <c r="L714" s="38">
        <v>0</v>
      </c>
      <c r="M714" s="38">
        <v>0</v>
      </c>
      <c r="N714" s="38">
        <f t="shared" si="68"/>
        <v>0</v>
      </c>
      <c r="O714" s="38">
        <f t="shared" si="70"/>
        <v>0</v>
      </c>
      <c r="P714" s="20" t="s">
        <v>635</v>
      </c>
    </row>
    <row r="715" spans="1:16" s="13" customFormat="1" outlineLevel="2" x14ac:dyDescent="0.2">
      <c r="H715" s="34"/>
      <c r="I715" s="34"/>
      <c r="J715" s="34"/>
      <c r="K715" s="34"/>
      <c r="L715" s="34"/>
      <c r="M715" s="34"/>
      <c r="N715" s="34"/>
      <c r="O715" s="34"/>
      <c r="P715" s="35"/>
    </row>
    <row r="717" spans="1:16" x14ac:dyDescent="0.2">
      <c r="B717" s="29" t="s">
        <v>581</v>
      </c>
      <c r="C717" s="30"/>
      <c r="D717" s="30"/>
      <c r="F717" s="3" t="s">
        <v>583</v>
      </c>
    </row>
    <row r="718" spans="1:16" x14ac:dyDescent="0.2">
      <c r="B718" s="29" t="s">
        <v>582</v>
      </c>
      <c r="C718" s="30"/>
      <c r="D718" s="30"/>
      <c r="F718" s="8" t="s">
        <v>585</v>
      </c>
      <c r="N718" s="23">
        <v>29300</v>
      </c>
    </row>
    <row r="719" spans="1:16" x14ac:dyDescent="0.2">
      <c r="F719" s="8" t="s">
        <v>584</v>
      </c>
      <c r="N719" s="23">
        <v>100500</v>
      </c>
    </row>
    <row r="720" spans="1:16" x14ac:dyDescent="0.2">
      <c r="F720" s="8" t="s">
        <v>440</v>
      </c>
      <c r="N720" s="23">
        <v>9500</v>
      </c>
    </row>
    <row r="721" spans="6:16" x14ac:dyDescent="0.2">
      <c r="F721" s="8" t="s">
        <v>589</v>
      </c>
      <c r="N721" s="23">
        <v>10600</v>
      </c>
    </row>
    <row r="722" spans="6:16" x14ac:dyDescent="0.2">
      <c r="F722" s="8" t="s">
        <v>595</v>
      </c>
      <c r="N722" s="23">
        <v>-25000</v>
      </c>
    </row>
    <row r="723" spans="6:16" x14ac:dyDescent="0.2">
      <c r="F723" s="8" t="s">
        <v>596</v>
      </c>
      <c r="N723" s="23">
        <v>6800</v>
      </c>
    </row>
    <row r="724" spans="6:16" x14ac:dyDescent="0.2">
      <c r="F724" s="8" t="s">
        <v>599</v>
      </c>
      <c r="N724" s="23">
        <v>-52000</v>
      </c>
    </row>
    <row r="725" spans="6:16" x14ac:dyDescent="0.2">
      <c r="F725" s="8" t="s">
        <v>603</v>
      </c>
      <c r="N725" s="23">
        <v>-10400</v>
      </c>
    </row>
    <row r="726" spans="6:16" x14ac:dyDescent="0.2">
      <c r="F726" s="8" t="s">
        <v>605</v>
      </c>
      <c r="N726" s="23">
        <v>-37000</v>
      </c>
    </row>
    <row r="727" spans="6:16" x14ac:dyDescent="0.2">
      <c r="F727" s="8" t="s">
        <v>610</v>
      </c>
      <c r="N727" s="23">
        <v>6800</v>
      </c>
    </row>
    <row r="728" spans="6:16" x14ac:dyDescent="0.2">
      <c r="F728" s="8" t="s">
        <v>612</v>
      </c>
      <c r="N728" s="23">
        <v>4000</v>
      </c>
      <c r="P728" s="31">
        <f>SUM(N718:N728)</f>
        <v>43100</v>
      </c>
    </row>
    <row r="729" spans="6:16" x14ac:dyDescent="0.2">
      <c r="F729" s="8"/>
      <c r="N729" s="23"/>
      <c r="P729" s="32"/>
    </row>
    <row r="730" spans="6:16" x14ac:dyDescent="0.2">
      <c r="F730" s="3" t="s">
        <v>586</v>
      </c>
      <c r="N730" s="23"/>
      <c r="P730" s="32"/>
    </row>
    <row r="731" spans="6:16" x14ac:dyDescent="0.2">
      <c r="F731" s="8" t="s">
        <v>590</v>
      </c>
      <c r="N731" s="23">
        <v>2100</v>
      </c>
      <c r="P731" s="32"/>
    </row>
    <row r="732" spans="6:16" x14ac:dyDescent="0.2">
      <c r="F732" s="8" t="s">
        <v>591</v>
      </c>
      <c r="N732" s="23">
        <v>4700</v>
      </c>
      <c r="P732" s="32"/>
    </row>
    <row r="733" spans="6:16" x14ac:dyDescent="0.2">
      <c r="F733" s="8" t="s">
        <v>592</v>
      </c>
      <c r="N733" s="23">
        <v>16700</v>
      </c>
      <c r="P733" s="32"/>
    </row>
    <row r="734" spans="6:16" x14ac:dyDescent="0.2">
      <c r="F734" s="8" t="s">
        <v>593</v>
      </c>
      <c r="N734" s="23">
        <v>9400</v>
      </c>
      <c r="P734" s="32"/>
    </row>
    <row r="735" spans="6:16" x14ac:dyDescent="0.2">
      <c r="F735" s="8" t="s">
        <v>594</v>
      </c>
      <c r="N735" s="23">
        <v>14400</v>
      </c>
      <c r="P735" s="32"/>
    </row>
    <row r="736" spans="6:16" x14ac:dyDescent="0.2">
      <c r="F736" s="8" t="s">
        <v>597</v>
      </c>
      <c r="N736" s="23">
        <v>7500</v>
      </c>
      <c r="P736" s="32"/>
    </row>
    <row r="737" spans="6:16" x14ac:dyDescent="0.2">
      <c r="F737" s="8" t="s">
        <v>598</v>
      </c>
      <c r="N737" s="23">
        <v>10000</v>
      </c>
      <c r="P737" s="32"/>
    </row>
    <row r="738" spans="6:16" x14ac:dyDescent="0.2">
      <c r="F738" s="8" t="s">
        <v>600</v>
      </c>
      <c r="N738" s="23">
        <v>15000</v>
      </c>
      <c r="P738" s="32"/>
    </row>
    <row r="739" spans="6:16" x14ac:dyDescent="0.2">
      <c r="F739" s="8" t="s">
        <v>601</v>
      </c>
      <c r="N739" s="23">
        <v>9700</v>
      </c>
      <c r="P739" s="32"/>
    </row>
    <row r="740" spans="6:16" x14ac:dyDescent="0.2">
      <c r="F740" s="8" t="s">
        <v>602</v>
      </c>
      <c r="N740" s="23">
        <v>44900</v>
      </c>
      <c r="P740" s="32"/>
    </row>
    <row r="741" spans="6:16" x14ac:dyDescent="0.2">
      <c r="F741" s="8" t="s">
        <v>604</v>
      </c>
      <c r="N741" s="23">
        <v>103000</v>
      </c>
      <c r="P741" s="32"/>
    </row>
    <row r="742" spans="6:16" x14ac:dyDescent="0.2">
      <c r="F742" s="8" t="s">
        <v>606</v>
      </c>
      <c r="N742" s="23">
        <v>16800</v>
      </c>
      <c r="P742" s="32"/>
    </row>
    <row r="743" spans="6:16" x14ac:dyDescent="0.2">
      <c r="F743" s="8" t="s">
        <v>607</v>
      </c>
      <c r="N743" s="23">
        <v>5000</v>
      </c>
      <c r="P743" s="32"/>
    </row>
    <row r="744" spans="6:16" x14ac:dyDescent="0.2">
      <c r="F744" s="8" t="s">
        <v>608</v>
      </c>
      <c r="N744" s="23">
        <v>6400</v>
      </c>
      <c r="P744" s="32"/>
    </row>
    <row r="745" spans="6:16" x14ac:dyDescent="0.2">
      <c r="F745" s="8" t="s">
        <v>609</v>
      </c>
      <c r="N745" s="23">
        <v>5400</v>
      </c>
      <c r="P745" s="32"/>
    </row>
    <row r="746" spans="6:16" x14ac:dyDescent="0.2">
      <c r="F746" s="8" t="s">
        <v>615</v>
      </c>
      <c r="N746" s="23">
        <v>10000</v>
      </c>
      <c r="P746" s="32"/>
    </row>
    <row r="747" spans="6:16" x14ac:dyDescent="0.2">
      <c r="F747" s="8" t="s">
        <v>614</v>
      </c>
      <c r="N747" s="23">
        <v>15800</v>
      </c>
      <c r="P747" s="32"/>
    </row>
    <row r="748" spans="6:16" x14ac:dyDescent="0.2">
      <c r="F748" s="8" t="s">
        <v>611</v>
      </c>
      <c r="N748" s="23">
        <v>6800</v>
      </c>
      <c r="P748" s="32"/>
    </row>
    <row r="749" spans="6:16" x14ac:dyDescent="0.2">
      <c r="F749" s="8" t="s">
        <v>613</v>
      </c>
      <c r="N749" s="23">
        <v>3300</v>
      </c>
      <c r="P749" s="32"/>
    </row>
    <row r="750" spans="6:16" x14ac:dyDescent="0.2">
      <c r="F750" s="13" t="s">
        <v>587</v>
      </c>
      <c r="I750" s="28"/>
      <c r="J750" s="28"/>
      <c r="K750" s="28"/>
      <c r="L750" s="28"/>
      <c r="M750" s="28"/>
      <c r="N750" s="28">
        <f>401000-SUM(N718:N749)</f>
        <v>51000</v>
      </c>
      <c r="P750" s="31">
        <f>SUM(N731:N750)</f>
        <v>357900</v>
      </c>
    </row>
    <row r="751" spans="6:16" x14ac:dyDescent="0.2">
      <c r="F751" s="8"/>
      <c r="N751" s="23"/>
      <c r="P751" s="33"/>
    </row>
    <row r="752" spans="6:16" x14ac:dyDescent="0.2">
      <c r="F752" s="3" t="s">
        <v>588</v>
      </c>
      <c r="N752" s="24">
        <f>SUM(N718:N750)</f>
        <v>401000</v>
      </c>
      <c r="P752" s="31">
        <f>SUM(P728:P750)</f>
        <v>401000</v>
      </c>
    </row>
  </sheetData>
  <sortState xmlns:xlrd2="http://schemas.microsoft.com/office/spreadsheetml/2017/richdata2" ref="A4:M714">
    <sortCondition ref="B6:B714"/>
    <sortCondition ref="G6:G714"/>
    <sortCondition ref="E6:E714"/>
  </sortState>
  <mergeCells count="1">
    <mergeCell ref="B1:P1"/>
  </mergeCells>
  <phoneticPr fontId="0" type="noConversion"/>
  <printOptions horizontalCentered="1" gridLines="1"/>
  <pageMargins left="0.15748031496062992" right="0.15748031496062992" top="0.59055118110236227" bottom="0.59055118110236227" header="0.51181102362204722" footer="0.31496062992125984"/>
  <pageSetup paperSize="9" scale="74" fitToHeight="0" orientation="landscape" horizontalDpi="360" verticalDpi="360" r:id="rId1"/>
  <headerFooter alignWithMargins="0">
    <oddFooter>&amp;L&amp;D &amp;T&amp;RSeite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61598-6397-4DB9-9DB9-86C53FAD0E1F}">
  <sheetPr>
    <pageSetUpPr fitToPage="1"/>
  </sheetPr>
  <dimension ref="A1:Q31"/>
  <sheetViews>
    <sheetView tabSelected="1" workbookViewId="0">
      <selection activeCell="N31" sqref="A1:N31"/>
    </sheetView>
  </sheetViews>
  <sheetFormatPr baseColWidth="10" defaultColWidth="9.140625" defaultRowHeight="12.75" outlineLevelRow="2" x14ac:dyDescent="0.2"/>
  <cols>
    <col min="1" max="1" width="7" bestFit="1" customWidth="1"/>
    <col min="2" max="2" width="23.42578125" customWidth="1"/>
    <col min="3" max="3" width="9.28515625" bestFit="1" customWidth="1"/>
    <col min="4" max="4" width="29.85546875" customWidth="1"/>
    <col min="5" max="5" width="11" bestFit="1" customWidth="1"/>
    <col min="6" max="7" width="10.7109375" style="2" bestFit="1" customWidth="1"/>
    <col min="8" max="8" width="11.5703125" style="2" bestFit="1" customWidth="1"/>
    <col min="9" max="9" width="8.140625" style="2" bestFit="1" customWidth="1"/>
    <col min="10" max="11" width="10.7109375" style="2" bestFit="1" customWidth="1"/>
    <col min="12" max="12" width="11.5703125" style="2" bestFit="1" customWidth="1"/>
    <col min="13" max="13" width="7.140625" style="2" bestFit="1" customWidth="1"/>
    <col min="14" max="14" width="36.7109375" style="19" customWidth="1"/>
  </cols>
  <sheetData>
    <row r="1" spans="1:17" ht="18" x14ac:dyDescent="0.2">
      <c r="A1" s="40" t="s">
        <v>645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5"/>
      <c r="P1" s="41"/>
      <c r="Q1" s="41"/>
    </row>
    <row r="2" spans="1:17" x14ac:dyDescent="0.2">
      <c r="B2" s="42"/>
      <c r="D2" s="42"/>
      <c r="E2" s="42"/>
      <c r="F2" s="42"/>
      <c r="G2"/>
      <c r="H2"/>
      <c r="I2"/>
      <c r="J2"/>
      <c r="K2"/>
      <c r="L2"/>
      <c r="M2"/>
      <c r="N2"/>
      <c r="O2" s="43"/>
    </row>
    <row r="3" spans="1:17" x14ac:dyDescent="0.2">
      <c r="A3" t="s">
        <v>641</v>
      </c>
      <c r="B3" s="42"/>
      <c r="C3" s="44">
        <v>5000</v>
      </c>
      <c r="D3" s="42" t="s">
        <v>642</v>
      </c>
      <c r="E3" s="42"/>
      <c r="F3" s="42"/>
      <c r="G3"/>
      <c r="H3"/>
      <c r="I3"/>
      <c r="J3"/>
      <c r="K3"/>
      <c r="L3"/>
      <c r="M3"/>
      <c r="N3"/>
      <c r="O3" s="43"/>
    </row>
    <row r="4" spans="1:17" x14ac:dyDescent="0.2">
      <c r="A4" t="s">
        <v>643</v>
      </c>
      <c r="B4" s="42"/>
      <c r="C4">
        <v>25</v>
      </c>
      <c r="D4" s="42" t="s">
        <v>644</v>
      </c>
      <c r="E4" s="42"/>
      <c r="F4" s="42"/>
      <c r="G4"/>
      <c r="H4"/>
      <c r="I4"/>
      <c r="J4"/>
      <c r="K4"/>
      <c r="L4"/>
      <c r="M4"/>
      <c r="N4"/>
      <c r="O4" s="43"/>
    </row>
    <row r="5" spans="1:17" x14ac:dyDescent="0.2">
      <c r="B5" s="42"/>
      <c r="D5" s="42"/>
      <c r="E5" s="42"/>
      <c r="F5" s="42"/>
      <c r="G5"/>
      <c r="H5"/>
      <c r="I5"/>
      <c r="J5"/>
      <c r="K5"/>
      <c r="L5"/>
      <c r="M5"/>
      <c r="N5"/>
      <c r="O5" s="43"/>
    </row>
    <row r="6" spans="1:17" s="3" customFormat="1" x14ac:dyDescent="0.2">
      <c r="A6" s="9" t="s">
        <v>479</v>
      </c>
      <c r="B6" s="9" t="s">
        <v>638</v>
      </c>
      <c r="C6" s="9" t="s">
        <v>628</v>
      </c>
      <c r="D6" s="9" t="s">
        <v>480</v>
      </c>
      <c r="E6" s="9" t="s">
        <v>659</v>
      </c>
      <c r="F6" s="10" t="s">
        <v>639</v>
      </c>
      <c r="G6" s="10" t="s">
        <v>482</v>
      </c>
      <c r="H6" s="10" t="s">
        <v>573</v>
      </c>
      <c r="I6" s="10" t="s">
        <v>574</v>
      </c>
      <c r="J6" s="10" t="s">
        <v>640</v>
      </c>
      <c r="K6" s="10" t="s">
        <v>484</v>
      </c>
      <c r="L6" s="10" t="s">
        <v>576</v>
      </c>
      <c r="M6" s="10" t="s">
        <v>574</v>
      </c>
      <c r="N6" s="16" t="s">
        <v>575</v>
      </c>
    </row>
    <row r="7" spans="1:17" outlineLevel="2" x14ac:dyDescent="0.2">
      <c r="A7" t="s">
        <v>1</v>
      </c>
      <c r="B7" t="s">
        <v>2</v>
      </c>
      <c r="C7" t="s">
        <v>11</v>
      </c>
      <c r="D7" t="s">
        <v>12</v>
      </c>
      <c r="E7" t="s">
        <v>5</v>
      </c>
      <c r="F7" s="1">
        <v>0</v>
      </c>
      <c r="G7" s="1">
        <v>12077.08</v>
      </c>
      <c r="H7" s="1">
        <f t="shared" ref="H7:H8" si="0">F7-G7</f>
        <v>-12077.08</v>
      </c>
      <c r="I7" s="1">
        <v>100</v>
      </c>
      <c r="J7" s="1">
        <v>0</v>
      </c>
      <c r="K7" s="1">
        <v>12077.08</v>
      </c>
      <c r="L7" s="1">
        <f t="shared" ref="L7:L8" si="1">J7-K7</f>
        <v>-12077.08</v>
      </c>
      <c r="M7" s="1">
        <v>100</v>
      </c>
      <c r="N7" s="19" t="s">
        <v>633</v>
      </c>
    </row>
    <row r="8" spans="1:17" outlineLevel="2" x14ac:dyDescent="0.2">
      <c r="A8" t="s">
        <v>1</v>
      </c>
      <c r="B8" t="s">
        <v>2</v>
      </c>
      <c r="C8" t="s">
        <v>13</v>
      </c>
      <c r="D8" t="s">
        <v>14</v>
      </c>
      <c r="E8" t="s">
        <v>5</v>
      </c>
      <c r="F8" s="1">
        <v>12100</v>
      </c>
      <c r="G8" s="1">
        <v>0</v>
      </c>
      <c r="H8" s="1">
        <f t="shared" si="0"/>
        <v>12100</v>
      </c>
      <c r="I8" s="1">
        <f t="shared" ref="I8" si="2">IF(H8=0,0,(G8/F8*100)-100)</f>
        <v>-100</v>
      </c>
      <c r="J8" s="1">
        <v>12100</v>
      </c>
      <c r="K8" s="1">
        <v>0</v>
      </c>
      <c r="L8" s="1">
        <f t="shared" si="1"/>
        <v>12100</v>
      </c>
      <c r="M8" s="1">
        <f t="shared" ref="M8" si="3">IF(L8=0,0,(K8/J8*100)-100)</f>
        <v>-100</v>
      </c>
      <c r="N8" s="19" t="s">
        <v>633</v>
      </c>
    </row>
    <row r="9" spans="1:17" outlineLevel="2" x14ac:dyDescent="0.2">
      <c r="A9" t="s">
        <v>191</v>
      </c>
      <c r="B9" t="s">
        <v>192</v>
      </c>
      <c r="C9" t="s">
        <v>75</v>
      </c>
      <c r="D9" t="s">
        <v>76</v>
      </c>
      <c r="E9" t="s">
        <v>5</v>
      </c>
      <c r="F9" s="1">
        <v>15000</v>
      </c>
      <c r="G9" s="1">
        <v>3901.49</v>
      </c>
      <c r="H9" s="1">
        <f t="shared" ref="H9" si="4">F9-G9</f>
        <v>11098.51</v>
      </c>
      <c r="I9" s="1">
        <f t="shared" ref="I9" si="5">IF(H9=0,0,(G9/F9*100)-100)</f>
        <v>-73.990066666666678</v>
      </c>
      <c r="J9" s="1">
        <v>15000</v>
      </c>
      <c r="K9" s="1">
        <v>3901.49</v>
      </c>
      <c r="L9" s="1">
        <f t="shared" ref="L9" si="6">J9-K9</f>
        <v>11098.51</v>
      </c>
      <c r="M9" s="1">
        <f t="shared" ref="M9" si="7">IF(L9=0,0,(K9/J9*100)-100)</f>
        <v>-73.990066666666678</v>
      </c>
      <c r="N9" s="21" t="s">
        <v>646</v>
      </c>
    </row>
    <row r="10" spans="1:17" outlineLevel="2" x14ac:dyDescent="0.2">
      <c r="A10" t="s">
        <v>215</v>
      </c>
      <c r="B10" t="s">
        <v>216</v>
      </c>
      <c r="C10" t="s">
        <v>127</v>
      </c>
      <c r="D10" t="s">
        <v>126</v>
      </c>
      <c r="E10" t="s">
        <v>5</v>
      </c>
      <c r="F10" s="1">
        <v>-100</v>
      </c>
      <c r="G10" s="1">
        <v>-5751.82</v>
      </c>
      <c r="H10" s="1">
        <f t="shared" ref="H10" si="8">F10-G10</f>
        <v>5651.82</v>
      </c>
      <c r="I10" s="1">
        <f t="shared" ref="I10" si="9">IF(H10=0,0,(G10/F10*100)-100)</f>
        <v>5651.82</v>
      </c>
      <c r="J10" s="1">
        <v>0</v>
      </c>
      <c r="K10" s="1">
        <v>0</v>
      </c>
      <c r="L10" s="1">
        <f t="shared" ref="L10" si="10">J10-K10</f>
        <v>0</v>
      </c>
      <c r="M10" s="1">
        <f t="shared" ref="M10" si="11">IF(L10=0,0,(K10/J10*100)-100)</f>
        <v>0</v>
      </c>
      <c r="N10" s="19" t="s">
        <v>637</v>
      </c>
    </row>
    <row r="11" spans="1:17" outlineLevel="2" x14ac:dyDescent="0.2">
      <c r="A11" t="s">
        <v>299</v>
      </c>
      <c r="B11" t="s">
        <v>262</v>
      </c>
      <c r="C11" t="s">
        <v>83</v>
      </c>
      <c r="D11" t="s">
        <v>84</v>
      </c>
      <c r="E11" t="s">
        <v>5</v>
      </c>
      <c r="F11" s="1">
        <v>5200</v>
      </c>
      <c r="G11" s="1">
        <v>176.99</v>
      </c>
      <c r="H11" s="1">
        <f t="shared" ref="H11:H14" si="12">F11-G11</f>
        <v>5023.01</v>
      </c>
      <c r="I11" s="1">
        <f t="shared" ref="I11:I15" si="13">IF(H11=0,0,(G11/F11*100)-100)</f>
        <v>-96.596346153846156</v>
      </c>
      <c r="J11" s="1">
        <v>5200</v>
      </c>
      <c r="K11" s="1">
        <v>176.99</v>
      </c>
      <c r="L11" s="1">
        <f t="shared" ref="L11:L14" si="14">J11-K11</f>
        <v>5023.01</v>
      </c>
      <c r="M11" s="1">
        <f t="shared" ref="M11:M15" si="15">IF(L11=0,0,(K11/J11*100)-100)</f>
        <v>-96.596346153846156</v>
      </c>
      <c r="N11" s="21" t="s">
        <v>647</v>
      </c>
    </row>
    <row r="12" spans="1:17" outlineLevel="2" x14ac:dyDescent="0.2">
      <c r="A12" t="s">
        <v>303</v>
      </c>
      <c r="B12" t="s">
        <v>304</v>
      </c>
      <c r="C12" t="s">
        <v>317</v>
      </c>
      <c r="D12" t="s">
        <v>318</v>
      </c>
      <c r="E12" t="s">
        <v>5</v>
      </c>
      <c r="F12" s="1">
        <v>20000</v>
      </c>
      <c r="G12" s="1">
        <v>5635.46</v>
      </c>
      <c r="H12" s="1">
        <f t="shared" si="12"/>
        <v>14364.54</v>
      </c>
      <c r="I12" s="1">
        <f t="shared" si="13"/>
        <v>-71.822699999999998</v>
      </c>
      <c r="J12" s="1">
        <v>20000</v>
      </c>
      <c r="K12" s="1">
        <v>5635.46</v>
      </c>
      <c r="L12" s="1">
        <f t="shared" si="14"/>
        <v>14364.54</v>
      </c>
      <c r="M12" s="1">
        <f t="shared" si="15"/>
        <v>-71.822699999999998</v>
      </c>
      <c r="N12" s="21" t="s">
        <v>648</v>
      </c>
    </row>
    <row r="13" spans="1:17" ht="25.5" outlineLevel="2" x14ac:dyDescent="0.2">
      <c r="A13" t="s">
        <v>303</v>
      </c>
      <c r="B13" t="s">
        <v>304</v>
      </c>
      <c r="C13" t="s">
        <v>255</v>
      </c>
      <c r="D13" t="s">
        <v>256</v>
      </c>
      <c r="E13" t="s">
        <v>5</v>
      </c>
      <c r="F13" s="1">
        <v>10000</v>
      </c>
      <c r="G13" s="1">
        <v>1168.8800000000001</v>
      </c>
      <c r="H13" s="1">
        <f t="shared" si="12"/>
        <v>8831.119999999999</v>
      </c>
      <c r="I13" s="1">
        <f t="shared" si="13"/>
        <v>-88.311199999999999</v>
      </c>
      <c r="J13" s="1">
        <v>0</v>
      </c>
      <c r="K13" s="1">
        <v>0</v>
      </c>
      <c r="L13" s="1">
        <f t="shared" si="14"/>
        <v>0</v>
      </c>
      <c r="M13" s="1">
        <f t="shared" si="15"/>
        <v>0</v>
      </c>
      <c r="N13" s="21" t="s">
        <v>649</v>
      </c>
    </row>
    <row r="14" spans="1:17" outlineLevel="2" x14ac:dyDescent="0.2">
      <c r="A14" t="s">
        <v>303</v>
      </c>
      <c r="B14" t="s">
        <v>304</v>
      </c>
      <c r="C14" t="s">
        <v>305</v>
      </c>
      <c r="D14" t="s">
        <v>306</v>
      </c>
      <c r="E14" t="s">
        <v>619</v>
      </c>
      <c r="F14" s="1">
        <v>0</v>
      </c>
      <c r="G14" s="1">
        <v>0</v>
      </c>
      <c r="H14" s="1">
        <f t="shared" si="12"/>
        <v>0</v>
      </c>
      <c r="I14" s="1">
        <f t="shared" si="13"/>
        <v>0</v>
      </c>
      <c r="J14" s="1">
        <v>100000</v>
      </c>
      <c r="K14" s="1">
        <v>70817.66</v>
      </c>
      <c r="L14" s="1">
        <f t="shared" si="14"/>
        <v>29182.339999999997</v>
      </c>
      <c r="M14" s="1">
        <f t="shared" si="15"/>
        <v>-29.182339999999996</v>
      </c>
      <c r="N14" s="21" t="s">
        <v>650</v>
      </c>
    </row>
    <row r="15" spans="1:17" outlineLevel="2" x14ac:dyDescent="0.2">
      <c r="A15" t="s">
        <v>303</v>
      </c>
      <c r="B15" t="s">
        <v>304</v>
      </c>
      <c r="C15" t="s">
        <v>31</v>
      </c>
      <c r="D15" t="s">
        <v>32</v>
      </c>
      <c r="E15" t="s">
        <v>619</v>
      </c>
      <c r="F15" s="1">
        <v>0</v>
      </c>
      <c r="G15" s="1">
        <v>0</v>
      </c>
      <c r="H15" s="1">
        <f t="shared" ref="H15:H18" si="16">F15-G15</f>
        <v>0</v>
      </c>
      <c r="I15" s="1">
        <f t="shared" si="13"/>
        <v>0</v>
      </c>
      <c r="J15" s="1">
        <v>193900</v>
      </c>
      <c r="K15" s="1">
        <v>116138.93</v>
      </c>
      <c r="L15" s="1">
        <f t="shared" ref="L15:L18" si="17">J15-K15</f>
        <v>77761.070000000007</v>
      </c>
      <c r="M15" s="1">
        <f t="shared" si="15"/>
        <v>-40.103697782362048</v>
      </c>
      <c r="N15" s="21" t="s">
        <v>650</v>
      </c>
    </row>
    <row r="16" spans="1:17" ht="25.5" outlineLevel="2" x14ac:dyDescent="0.2">
      <c r="A16" t="s">
        <v>342</v>
      </c>
      <c r="B16" t="s">
        <v>343</v>
      </c>
      <c r="C16" t="s">
        <v>317</v>
      </c>
      <c r="D16" t="s">
        <v>318</v>
      </c>
      <c r="E16" t="s">
        <v>5</v>
      </c>
      <c r="F16" s="1">
        <v>70000</v>
      </c>
      <c r="G16" s="1">
        <v>25114.12</v>
      </c>
      <c r="H16" s="1">
        <f t="shared" si="16"/>
        <v>44885.880000000005</v>
      </c>
      <c r="I16" s="1">
        <f t="shared" ref="I16:I18" si="18">IF(H16=0,0,(G16/F16*100)-100)</f>
        <v>-64.122685714285723</v>
      </c>
      <c r="J16" s="1">
        <v>70000</v>
      </c>
      <c r="K16" s="1">
        <v>25114.12</v>
      </c>
      <c r="L16" s="1">
        <f t="shared" si="17"/>
        <v>44885.880000000005</v>
      </c>
      <c r="M16" s="1">
        <f t="shared" ref="M16:M18" si="19">IF(L16=0,0,(K16/J16*100)-100)</f>
        <v>-64.122685714285723</v>
      </c>
      <c r="N16" s="21" t="s">
        <v>651</v>
      </c>
    </row>
    <row r="17" spans="1:14" ht="25.5" outlineLevel="2" x14ac:dyDescent="0.2">
      <c r="A17" t="s">
        <v>342</v>
      </c>
      <c r="B17" t="s">
        <v>343</v>
      </c>
      <c r="C17" t="s">
        <v>255</v>
      </c>
      <c r="D17" t="s">
        <v>256</v>
      </c>
      <c r="E17" t="s">
        <v>5</v>
      </c>
      <c r="F17" s="1">
        <v>10000</v>
      </c>
      <c r="G17" s="1">
        <v>3813.31</v>
      </c>
      <c r="H17" s="1">
        <f t="shared" si="16"/>
        <v>6186.6900000000005</v>
      </c>
      <c r="I17" s="1">
        <f t="shared" si="18"/>
        <v>-61.866900000000001</v>
      </c>
      <c r="J17" s="1">
        <v>0</v>
      </c>
      <c r="K17" s="1">
        <v>0</v>
      </c>
      <c r="L17" s="1">
        <f t="shared" si="17"/>
        <v>0</v>
      </c>
      <c r="M17" s="1">
        <f t="shared" si="19"/>
        <v>0</v>
      </c>
      <c r="N17" s="21" t="s">
        <v>649</v>
      </c>
    </row>
    <row r="18" spans="1:14" outlineLevel="2" x14ac:dyDescent="0.2">
      <c r="A18" t="s">
        <v>342</v>
      </c>
      <c r="B18" t="s">
        <v>343</v>
      </c>
      <c r="C18" t="s">
        <v>152</v>
      </c>
      <c r="D18" t="s">
        <v>153</v>
      </c>
      <c r="E18" t="s">
        <v>620</v>
      </c>
      <c r="F18" s="1">
        <v>0</v>
      </c>
      <c r="G18" s="1">
        <v>0</v>
      </c>
      <c r="H18" s="1">
        <f t="shared" si="16"/>
        <v>0</v>
      </c>
      <c r="I18" s="1">
        <f t="shared" si="18"/>
        <v>0</v>
      </c>
      <c r="J18" s="1">
        <v>-10100</v>
      </c>
      <c r="K18" s="1">
        <v>0</v>
      </c>
      <c r="L18" s="1">
        <f t="shared" si="17"/>
        <v>-10100</v>
      </c>
      <c r="M18" s="1">
        <f t="shared" si="19"/>
        <v>-100</v>
      </c>
      <c r="N18" s="21" t="s">
        <v>652</v>
      </c>
    </row>
    <row r="19" spans="1:14" outlineLevel="2" x14ac:dyDescent="0.2">
      <c r="A19" t="s">
        <v>376</v>
      </c>
      <c r="B19" t="s">
        <v>377</v>
      </c>
      <c r="C19" t="s">
        <v>33</v>
      </c>
      <c r="D19" t="s">
        <v>34</v>
      </c>
      <c r="E19" t="s">
        <v>622</v>
      </c>
      <c r="F19" s="1">
        <v>0</v>
      </c>
      <c r="G19" s="1">
        <v>0</v>
      </c>
      <c r="H19" s="1">
        <f t="shared" ref="H19:H22" si="20">F19-G19</f>
        <v>0</v>
      </c>
      <c r="I19" s="1">
        <f t="shared" ref="I19:I23" si="21">IF(H19=0,0,(G19/F19*100)-100)</f>
        <v>0</v>
      </c>
      <c r="J19" s="1">
        <v>25800</v>
      </c>
      <c r="K19" s="1">
        <v>16888.939999999999</v>
      </c>
      <c r="L19" s="1">
        <f t="shared" ref="L19:L22" si="22">J19-K19</f>
        <v>8911.0600000000013</v>
      </c>
      <c r="M19" s="1">
        <f t="shared" ref="M19:M23" si="23">IF(L19=0,0,(K19/J19*100)-100)</f>
        <v>-34.538992248062016</v>
      </c>
      <c r="N19" s="21" t="s">
        <v>653</v>
      </c>
    </row>
    <row r="20" spans="1:14" ht="25.5" outlineLevel="2" x14ac:dyDescent="0.2">
      <c r="A20" t="s">
        <v>378</v>
      </c>
      <c r="B20" t="s">
        <v>379</v>
      </c>
      <c r="C20" t="s">
        <v>344</v>
      </c>
      <c r="D20" t="s">
        <v>345</v>
      </c>
      <c r="E20" t="s">
        <v>379</v>
      </c>
      <c r="F20" s="1">
        <v>-52000</v>
      </c>
      <c r="G20" s="1">
        <v>0</v>
      </c>
      <c r="H20" s="1">
        <f t="shared" si="20"/>
        <v>-52000</v>
      </c>
      <c r="I20" s="1">
        <f t="shared" si="21"/>
        <v>-100</v>
      </c>
      <c r="J20" s="1">
        <v>-52000</v>
      </c>
      <c r="K20" s="1">
        <v>0</v>
      </c>
      <c r="L20" s="1">
        <f t="shared" si="22"/>
        <v>-52000</v>
      </c>
      <c r="M20" s="1">
        <f t="shared" si="23"/>
        <v>-100</v>
      </c>
      <c r="N20" s="21" t="s">
        <v>654</v>
      </c>
    </row>
    <row r="21" spans="1:14" ht="25.5" outlineLevel="2" x14ac:dyDescent="0.2">
      <c r="A21" t="s">
        <v>382</v>
      </c>
      <c r="B21" t="s">
        <v>383</v>
      </c>
      <c r="C21" t="s">
        <v>388</v>
      </c>
      <c r="D21" t="s">
        <v>389</v>
      </c>
      <c r="E21" t="s">
        <v>5</v>
      </c>
      <c r="F21" s="1">
        <v>22000</v>
      </c>
      <c r="G21" s="1">
        <v>15593.45</v>
      </c>
      <c r="H21" s="1">
        <f t="shared" si="20"/>
        <v>6406.5499999999993</v>
      </c>
      <c r="I21" s="1">
        <f t="shared" si="21"/>
        <v>-29.120681818181822</v>
      </c>
      <c r="J21" s="1">
        <v>22000</v>
      </c>
      <c r="K21" s="1">
        <v>15593.45</v>
      </c>
      <c r="L21" s="1">
        <f t="shared" si="22"/>
        <v>6406.5499999999993</v>
      </c>
      <c r="M21" s="1">
        <f t="shared" si="23"/>
        <v>-29.120681818181822</v>
      </c>
      <c r="N21" s="21" t="s">
        <v>655</v>
      </c>
    </row>
    <row r="22" spans="1:14" outlineLevel="2" x14ac:dyDescent="0.2">
      <c r="A22" t="s">
        <v>382</v>
      </c>
      <c r="B22" t="s">
        <v>383</v>
      </c>
      <c r="C22" t="s">
        <v>99</v>
      </c>
      <c r="D22" t="s">
        <v>100</v>
      </c>
      <c r="E22" t="s">
        <v>5</v>
      </c>
      <c r="F22" s="1">
        <v>11000</v>
      </c>
      <c r="G22" s="1">
        <v>16884.87</v>
      </c>
      <c r="H22" s="1">
        <f t="shared" si="20"/>
        <v>-5884.869999999999</v>
      </c>
      <c r="I22" s="1">
        <f t="shared" si="21"/>
        <v>53.498818181818166</v>
      </c>
      <c r="J22" s="1">
        <v>0</v>
      </c>
      <c r="K22" s="1">
        <v>0</v>
      </c>
      <c r="L22" s="1">
        <f t="shared" si="22"/>
        <v>0</v>
      </c>
      <c r="M22" s="1">
        <f t="shared" si="23"/>
        <v>0</v>
      </c>
      <c r="N22" s="19" t="s">
        <v>580</v>
      </c>
    </row>
    <row r="23" spans="1:14" ht="25.5" outlineLevel="2" x14ac:dyDescent="0.2">
      <c r="A23" t="s">
        <v>382</v>
      </c>
      <c r="B23" t="s">
        <v>383</v>
      </c>
      <c r="C23" t="s">
        <v>109</v>
      </c>
      <c r="D23" t="s">
        <v>12</v>
      </c>
      <c r="E23" t="s">
        <v>5</v>
      </c>
      <c r="F23" s="1">
        <v>9500</v>
      </c>
      <c r="G23" s="1">
        <v>15156.85</v>
      </c>
      <c r="H23" s="1">
        <f t="shared" ref="H23:H26" si="24">F23-G23</f>
        <v>-5656.85</v>
      </c>
      <c r="I23" s="1">
        <f t="shared" si="21"/>
        <v>59.545789473684209</v>
      </c>
      <c r="J23" s="1">
        <v>9500</v>
      </c>
      <c r="K23" s="1">
        <v>15156.85</v>
      </c>
      <c r="L23" s="1">
        <f t="shared" ref="L23:L26" si="25">J23-K23</f>
        <v>-5656.85</v>
      </c>
      <c r="M23" s="1">
        <f t="shared" si="23"/>
        <v>59.545789473684209</v>
      </c>
      <c r="N23" s="19" t="s">
        <v>632</v>
      </c>
    </row>
    <row r="24" spans="1:14" ht="25.5" outlineLevel="2" x14ac:dyDescent="0.2">
      <c r="A24" t="s">
        <v>382</v>
      </c>
      <c r="B24" t="s">
        <v>383</v>
      </c>
      <c r="C24" t="s">
        <v>186</v>
      </c>
      <c r="D24" t="s">
        <v>187</v>
      </c>
      <c r="E24" t="s">
        <v>623</v>
      </c>
      <c r="F24" s="1">
        <v>0</v>
      </c>
      <c r="G24" s="1">
        <v>0</v>
      </c>
      <c r="H24" s="1">
        <f t="shared" si="24"/>
        <v>0</v>
      </c>
      <c r="I24" s="1">
        <f t="shared" ref="I24:I25" si="26">IF(H24=0,0,(G24/F24*100)-100)</f>
        <v>0</v>
      </c>
      <c r="J24" s="1">
        <v>-90000</v>
      </c>
      <c r="K24" s="1">
        <v>-64920.6</v>
      </c>
      <c r="L24" s="1">
        <f t="shared" si="25"/>
        <v>-25079.4</v>
      </c>
      <c r="M24" s="1">
        <f t="shared" ref="M24:M26" si="27">IF(L24=0,0,(K24/J24*100)-100)</f>
        <v>-27.866</v>
      </c>
      <c r="N24" s="21" t="s">
        <v>656</v>
      </c>
    </row>
    <row r="25" spans="1:14" ht="25.5" outlineLevel="2" x14ac:dyDescent="0.2">
      <c r="A25" t="s">
        <v>399</v>
      </c>
      <c r="B25" t="s">
        <v>400</v>
      </c>
      <c r="C25" t="s">
        <v>388</v>
      </c>
      <c r="D25" t="s">
        <v>389</v>
      </c>
      <c r="E25" t="s">
        <v>5</v>
      </c>
      <c r="F25" s="1">
        <v>15000</v>
      </c>
      <c r="G25" s="1">
        <v>6334.85</v>
      </c>
      <c r="H25" s="1">
        <f t="shared" si="24"/>
        <v>8665.15</v>
      </c>
      <c r="I25" s="1">
        <f t="shared" si="26"/>
        <v>-57.767666666666663</v>
      </c>
      <c r="J25" s="1">
        <v>15000</v>
      </c>
      <c r="K25" s="1">
        <v>6334.85</v>
      </c>
      <c r="L25" s="1">
        <f t="shared" si="25"/>
        <v>8665.15</v>
      </c>
      <c r="M25" s="1">
        <f t="shared" si="27"/>
        <v>-57.767666666666663</v>
      </c>
      <c r="N25" s="21" t="s">
        <v>655</v>
      </c>
    </row>
    <row r="26" spans="1:14" outlineLevel="2" x14ac:dyDescent="0.2">
      <c r="A26" t="s">
        <v>399</v>
      </c>
      <c r="B26" t="s">
        <v>400</v>
      </c>
      <c r="C26" t="s">
        <v>404</v>
      </c>
      <c r="D26" t="s">
        <v>405</v>
      </c>
      <c r="E26" t="s">
        <v>5</v>
      </c>
      <c r="F26" s="1">
        <v>0</v>
      </c>
      <c r="G26" s="1">
        <v>19036.03</v>
      </c>
      <c r="H26" s="1">
        <f t="shared" si="24"/>
        <v>-19036.03</v>
      </c>
      <c r="I26" s="1">
        <v>100</v>
      </c>
      <c r="J26" s="1">
        <v>0</v>
      </c>
      <c r="K26" s="1">
        <v>0</v>
      </c>
      <c r="L26" s="1">
        <f t="shared" si="25"/>
        <v>0</v>
      </c>
      <c r="M26" s="1">
        <f t="shared" si="27"/>
        <v>0</v>
      </c>
      <c r="N26" s="19" t="s">
        <v>634</v>
      </c>
    </row>
    <row r="27" spans="1:14" outlineLevel="2" x14ac:dyDescent="0.2">
      <c r="A27" t="s">
        <v>413</v>
      </c>
      <c r="B27" t="s">
        <v>414</v>
      </c>
      <c r="C27" t="s">
        <v>255</v>
      </c>
      <c r="D27" t="s">
        <v>256</v>
      </c>
      <c r="E27" t="s">
        <v>5</v>
      </c>
      <c r="F27" s="1">
        <v>0</v>
      </c>
      <c r="G27" s="1">
        <v>40707.089999999997</v>
      </c>
      <c r="H27" s="1">
        <f t="shared" ref="H27:H29" si="28">F27-G27</f>
        <v>-40707.089999999997</v>
      </c>
      <c r="I27" s="1">
        <v>100</v>
      </c>
      <c r="J27" s="1">
        <v>0</v>
      </c>
      <c r="K27" s="1">
        <v>0</v>
      </c>
      <c r="L27" s="1">
        <f t="shared" ref="L27:L29" si="29">J27-K27</f>
        <v>0</v>
      </c>
      <c r="M27" s="1">
        <f t="shared" ref="M27:M31" si="30">IF(L27=0,0,(K27/J27*100)-100)</f>
        <v>0</v>
      </c>
      <c r="N27" s="21" t="s">
        <v>657</v>
      </c>
    </row>
    <row r="28" spans="1:14" outlineLevel="2" x14ac:dyDescent="0.2">
      <c r="A28" t="s">
        <v>413</v>
      </c>
      <c r="B28" t="s">
        <v>414</v>
      </c>
      <c r="C28" t="s">
        <v>119</v>
      </c>
      <c r="D28" t="s">
        <v>120</v>
      </c>
      <c r="E28" t="s">
        <v>5</v>
      </c>
      <c r="F28" s="1">
        <v>-8500</v>
      </c>
      <c r="G28" s="1">
        <v>-16434</v>
      </c>
      <c r="H28" s="1">
        <f t="shared" si="28"/>
        <v>7934</v>
      </c>
      <c r="I28" s="1">
        <f t="shared" ref="I28:I30" si="31">IF(H28=0,0,(G28/F28*100)-100)</f>
        <v>93.341176470588238</v>
      </c>
      <c r="J28" s="1">
        <v>0</v>
      </c>
      <c r="K28" s="1">
        <v>0</v>
      </c>
      <c r="L28" s="1">
        <f t="shared" si="29"/>
        <v>0</v>
      </c>
      <c r="M28" s="1">
        <f t="shared" si="30"/>
        <v>0</v>
      </c>
      <c r="N28" s="21" t="s">
        <v>657</v>
      </c>
    </row>
    <row r="29" spans="1:14" ht="25.5" outlineLevel="2" x14ac:dyDescent="0.2">
      <c r="A29" t="s">
        <v>433</v>
      </c>
      <c r="B29" t="s">
        <v>434</v>
      </c>
      <c r="C29" t="s">
        <v>396</v>
      </c>
      <c r="D29" t="s">
        <v>397</v>
      </c>
      <c r="E29" t="s">
        <v>5</v>
      </c>
      <c r="F29" s="1">
        <v>-450000</v>
      </c>
      <c r="G29" s="1">
        <v>-539588.16</v>
      </c>
      <c r="H29" s="1">
        <f t="shared" si="28"/>
        <v>89588.160000000033</v>
      </c>
      <c r="I29" s="1">
        <f t="shared" si="31"/>
        <v>19.908480000000012</v>
      </c>
      <c r="J29" s="1">
        <v>-450000</v>
      </c>
      <c r="K29" s="1">
        <v>-550468.9</v>
      </c>
      <c r="L29" s="1">
        <f t="shared" si="29"/>
        <v>100468.90000000002</v>
      </c>
      <c r="M29" s="1">
        <f t="shared" si="30"/>
        <v>22.326422222222234</v>
      </c>
      <c r="N29" s="21" t="s">
        <v>658</v>
      </c>
    </row>
    <row r="30" spans="1:14" outlineLevel="2" x14ac:dyDescent="0.2">
      <c r="A30" t="s">
        <v>465</v>
      </c>
      <c r="B30" t="s">
        <v>466</v>
      </c>
      <c r="C30" t="s">
        <v>467</v>
      </c>
      <c r="D30" t="s">
        <v>468</v>
      </c>
      <c r="E30" t="s">
        <v>5</v>
      </c>
      <c r="F30" s="1">
        <v>649900</v>
      </c>
      <c r="G30" s="1">
        <v>136632.78</v>
      </c>
      <c r="H30" s="1">
        <f t="shared" ref="H30:H31" si="32">F30-G30</f>
        <v>513267.22</v>
      </c>
      <c r="I30" s="1">
        <f t="shared" si="31"/>
        <v>-78.976337898138169</v>
      </c>
      <c r="J30" s="1">
        <v>0</v>
      </c>
      <c r="K30" s="1">
        <v>0</v>
      </c>
      <c r="L30" s="1">
        <f t="shared" ref="L30:L31" si="33">J30-K30</f>
        <v>0</v>
      </c>
      <c r="M30" s="1">
        <f t="shared" si="30"/>
        <v>0</v>
      </c>
      <c r="N30" s="19" t="s">
        <v>635</v>
      </c>
    </row>
    <row r="31" spans="1:14" outlineLevel="2" x14ac:dyDescent="0.2">
      <c r="A31" t="s">
        <v>472</v>
      </c>
      <c r="B31" t="s">
        <v>473</v>
      </c>
      <c r="C31" t="s">
        <v>467</v>
      </c>
      <c r="D31" t="s">
        <v>468</v>
      </c>
      <c r="E31" t="s">
        <v>5</v>
      </c>
      <c r="F31" s="1">
        <v>0</v>
      </c>
      <c r="G31" s="1">
        <v>761134.03</v>
      </c>
      <c r="H31" s="1">
        <f t="shared" si="32"/>
        <v>-761134.03</v>
      </c>
      <c r="I31" s="1">
        <v>100</v>
      </c>
      <c r="J31" s="1">
        <v>0</v>
      </c>
      <c r="K31" s="1">
        <v>0</v>
      </c>
      <c r="L31" s="1">
        <f t="shared" si="33"/>
        <v>0</v>
      </c>
      <c r="M31" s="1">
        <f t="shared" si="30"/>
        <v>0</v>
      </c>
      <c r="N31" s="19" t="s">
        <v>635</v>
      </c>
    </row>
  </sheetData>
  <mergeCells count="1">
    <mergeCell ref="A1:N1"/>
  </mergeCells>
  <printOptions gridLines="1"/>
  <pageMargins left="0.7" right="0.7" top="0.78740157499999996" bottom="0.78740157499999996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Sheet1</vt:lpstr>
      <vt:lpstr>Erläuterungen</vt:lpstr>
      <vt:lpstr>Sheet1!Drucktitel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Jasmin Deinhofer</cp:lastModifiedBy>
  <cp:revision>1</cp:revision>
  <cp:lastPrinted>2026-04-23T13:05:17Z</cp:lastPrinted>
  <dcterms:created xsi:type="dcterms:W3CDTF">2026-04-23T12:41:17Z</dcterms:created>
  <dcterms:modified xsi:type="dcterms:W3CDTF">2026-04-23T13:05:21Z</dcterms:modified>
  <cp:category/>
</cp:coreProperties>
</file>